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幼儿园" sheetId="11" r:id="rId1"/>
    <sheet name="中小学" sheetId="12" r:id="rId2"/>
    <sheet name="培训学校" sheetId="13" r:id="rId3"/>
    <sheet name="其他" sheetId="14" r:id="rId4"/>
  </sheets>
  <definedNames>
    <definedName name="_xlnm._FilterDatabase" localSheetId="0" hidden="1">幼儿园!$C$4:$Y$69</definedName>
  </definedNames>
  <calcPr calcId="144525"/>
</workbook>
</file>

<file path=xl/sharedStrings.xml><?xml version="1.0" encoding="utf-8"?>
<sst xmlns="http://schemas.openxmlformats.org/spreadsheetml/2006/main" count="1355" uniqueCount="305">
  <si>
    <t>2024年昆明市民办教育协会会员单位活动参与积分统计表（幼儿园）</t>
  </si>
  <si>
    <t>序号</t>
  </si>
  <si>
    <t>县区</t>
  </si>
  <si>
    <t>单位名称</t>
  </si>
  <si>
    <t>宣传工作</t>
  </si>
  <si>
    <t xml:space="preserve">副会长、   常务理事 会议              </t>
  </si>
  <si>
    <t>第一次副会长会议</t>
  </si>
  <si>
    <t xml:space="preserve">“托幼一体化”背景下的保育员实操培训
</t>
  </si>
  <si>
    <t>第二次副会长会议</t>
  </si>
  <si>
    <t xml:space="preserve">校园安全工作培训会
</t>
  </si>
  <si>
    <t xml:space="preserve">参观优秀幼儿园交流活动
</t>
  </si>
  <si>
    <t>新媒体、用工风险、税务培训</t>
  </si>
  <si>
    <t>第三次副会长会议</t>
  </si>
  <si>
    <t>学前专委会交流会</t>
  </si>
  <si>
    <t xml:space="preserve">校园安全教育培训工作
</t>
  </si>
  <si>
    <t xml:space="preserve">协会与昆明幼儿师范高等专科学校签署战略合作协议
</t>
  </si>
  <si>
    <t xml:space="preserve">党建工作观摩和交流活动
</t>
  </si>
  <si>
    <t>政企同心谈、企业接待日</t>
  </si>
  <si>
    <t>2024年第一次常务理事会</t>
  </si>
  <si>
    <t>学前专委会校园安全工作座谈会</t>
  </si>
  <si>
    <t>第三期校园安全培训</t>
  </si>
  <si>
    <t>教师节座谈会暨学前教育线上培训课程启动仪式</t>
  </si>
  <si>
    <t>昆明幼儿师专招聘会</t>
  </si>
  <si>
    <t>第二次常务理事会</t>
  </si>
  <si>
    <t>统计积分</t>
  </si>
  <si>
    <t>折算分数</t>
  </si>
  <si>
    <t>时    间</t>
  </si>
  <si>
    <t>全年</t>
  </si>
  <si>
    <t>23.12.26</t>
  </si>
  <si>
    <t>1月17日</t>
  </si>
  <si>
    <t>3月13日</t>
  </si>
  <si>
    <t>4月23日</t>
  </si>
  <si>
    <t>1至6月</t>
  </si>
  <si>
    <t>截止10月12日</t>
  </si>
  <si>
    <t>1</t>
  </si>
  <si>
    <t>五华区</t>
  </si>
  <si>
    <t>云南博轩教育集团</t>
  </si>
  <si>
    <t>2</t>
  </si>
  <si>
    <t>官渡区</t>
  </si>
  <si>
    <t>悦宏教育发展集团         有限公司</t>
  </si>
  <si>
    <t>0</t>
  </si>
  <si>
    <t>3</t>
  </si>
  <si>
    <t>贝特教育集团</t>
  </si>
  <si>
    <t>4</t>
  </si>
  <si>
    <t>艾尔西幼儿园</t>
  </si>
  <si>
    <t>5</t>
  </si>
  <si>
    <t>禄劝县</t>
  </si>
  <si>
    <t>禄劝轿子山幼儿园</t>
  </si>
  <si>
    <t>6</t>
  </si>
  <si>
    <t>西山区</t>
  </si>
  <si>
    <t>仁泽幼儿园</t>
  </si>
  <si>
    <t>7</t>
  </si>
  <si>
    <t>吉斯蓓教育集团</t>
  </si>
  <si>
    <t>8</t>
  </si>
  <si>
    <t>盘龙区</t>
  </si>
  <si>
    <t>金昙幼儿园</t>
  </si>
  <si>
    <t>9</t>
  </si>
  <si>
    <t>地球村幼儿园有限公司</t>
  </si>
  <si>
    <t>10</t>
  </si>
  <si>
    <t>昆明艾蓓尔教育集团</t>
  </si>
  <si>
    <t>11</t>
  </si>
  <si>
    <t>经开区</t>
  </si>
  <si>
    <t>航天幼儿园</t>
  </si>
  <si>
    <t>12</t>
  </si>
  <si>
    <t>贝尔乐教育集团</t>
  </si>
  <si>
    <t>13</t>
  </si>
  <si>
    <t>嵩明县</t>
  </si>
  <si>
    <t>比诺幼儿园</t>
  </si>
  <si>
    <t>14</t>
  </si>
  <si>
    <t>融创睿恩幼儿园有限公司</t>
  </si>
  <si>
    <t>15</t>
  </si>
  <si>
    <t>石林县</t>
  </si>
  <si>
    <t>石金幼儿园</t>
  </si>
  <si>
    <t>16</t>
  </si>
  <si>
    <t>云波幼儿园</t>
  </si>
  <si>
    <t>17</t>
  </si>
  <si>
    <t>星福地幼儿园</t>
  </si>
  <si>
    <t>18</t>
  </si>
  <si>
    <t>伯乐幼儿园</t>
  </si>
  <si>
    <t>19</t>
  </si>
  <si>
    <t>滨滨幼儿园</t>
  </si>
  <si>
    <t>20</t>
  </si>
  <si>
    <t>辰颐幼儿园</t>
  </si>
  <si>
    <t>21</t>
  </si>
  <si>
    <t>云师大实验中学附属幼儿园</t>
  </si>
  <si>
    <t>22</t>
  </si>
  <si>
    <t>地球村星云幼儿园</t>
  </si>
  <si>
    <t>23</t>
  </si>
  <si>
    <t>安宁特蕾新昆华幼儿园</t>
  </si>
  <si>
    <t>24</t>
  </si>
  <si>
    <t>格林芙幼儿园</t>
  </si>
  <si>
    <t>25</t>
  </si>
  <si>
    <t>宏兴幼儿园</t>
  </si>
  <si>
    <t>26</t>
  </si>
  <si>
    <t>爱诺幼儿园</t>
  </si>
  <si>
    <t>27</t>
  </si>
  <si>
    <t>融创幼儿园</t>
  </si>
  <si>
    <t>28</t>
  </si>
  <si>
    <t>云南育才教育集团</t>
  </si>
  <si>
    <t>29</t>
  </si>
  <si>
    <t>阳光青苗世纪城幼儿园</t>
  </si>
  <si>
    <t>30</t>
  </si>
  <si>
    <t>富民县</t>
  </si>
  <si>
    <t>好娃娃幼儿园</t>
  </si>
  <si>
    <t>31</t>
  </si>
  <si>
    <t>安宁市</t>
  </si>
  <si>
    <t>贝尔乐林海幼儿园</t>
  </si>
  <si>
    <t>32</t>
  </si>
  <si>
    <t>龙苑金贝贝幼儿园</t>
  </si>
  <si>
    <t>33</t>
  </si>
  <si>
    <t>团山幼儿园</t>
  </si>
  <si>
    <t>34</t>
  </si>
  <si>
    <t>春明景和幼儿园</t>
  </si>
  <si>
    <t>35</t>
  </si>
  <si>
    <t>永德温泉小镇幼儿园</t>
  </si>
  <si>
    <t>36</t>
  </si>
  <si>
    <t>丽城幼儿园有限公司</t>
  </si>
  <si>
    <t>37</t>
  </si>
  <si>
    <t>曜龙幼儿园</t>
  </si>
  <si>
    <t>38</t>
  </si>
  <si>
    <t>六甲乡中心幼儿园</t>
  </si>
  <si>
    <t>39</t>
  </si>
  <si>
    <t>康馨幼儿园</t>
  </si>
  <si>
    <t>40</t>
  </si>
  <si>
    <t>呈贡区</t>
  </si>
  <si>
    <t>书香大地幼儿园</t>
  </si>
  <si>
    <t>41</t>
  </si>
  <si>
    <t>东川区</t>
  </si>
  <si>
    <t>睿睿幼儿园</t>
  </si>
  <si>
    <t>42</t>
  </si>
  <si>
    <t>亲子幼儿园</t>
  </si>
  <si>
    <t>43</t>
  </si>
  <si>
    <t>童心幼儿园幼儿园</t>
  </si>
  <si>
    <t>44</t>
  </si>
  <si>
    <t>民航幼儿园</t>
  </si>
  <si>
    <t>45</t>
  </si>
  <si>
    <t>乐贝尔幼儿园</t>
  </si>
  <si>
    <t>46</t>
  </si>
  <si>
    <t>融城优郡幼儿园</t>
  </si>
  <si>
    <t>47</t>
  </si>
  <si>
    <t>培奇全纳幼儿园</t>
  </si>
  <si>
    <t>48</t>
  </si>
  <si>
    <t>云山幼儿园</t>
  </si>
  <si>
    <t>49</t>
  </si>
  <si>
    <t>欣发幼儿园有限公司</t>
  </si>
  <si>
    <t>50</t>
  </si>
  <si>
    <t>博雅幼儿园</t>
  </si>
  <si>
    <t>51</t>
  </si>
  <si>
    <t>石林民族幼儿园</t>
  </si>
  <si>
    <t>52</t>
  </si>
  <si>
    <t>永德幼儿园</t>
  </si>
  <si>
    <t>53</t>
  </si>
  <si>
    <t>永德第三幼儿园</t>
  </si>
  <si>
    <t>54</t>
  </si>
  <si>
    <t>春苗幼儿园</t>
  </si>
  <si>
    <t>55</t>
  </si>
  <si>
    <t>华景苑幼儿园</t>
  </si>
  <si>
    <t>56</t>
  </si>
  <si>
    <t>寻甸县</t>
  </si>
  <si>
    <t>金所街道苗苗幼儿园</t>
  </si>
  <si>
    <t>57</t>
  </si>
  <si>
    <t>希萌幼儿园</t>
  </si>
  <si>
    <t>58</t>
  </si>
  <si>
    <t>博雅托育园</t>
  </si>
  <si>
    <t>59</t>
  </si>
  <si>
    <t>金辰幼儿园有限公司</t>
  </si>
  <si>
    <t>60</t>
  </si>
  <si>
    <t>美信美育幼儿园</t>
  </si>
  <si>
    <t>61</t>
  </si>
  <si>
    <t>红苹果木丛龙幼儿园</t>
  </si>
  <si>
    <t>62</t>
  </si>
  <si>
    <t>银海金色童年幼儿园</t>
  </si>
  <si>
    <t>63</t>
  </si>
  <si>
    <t>团街幼儿园</t>
  </si>
  <si>
    <t>64</t>
  </si>
  <si>
    <t>白鹤文锦幼儿园</t>
  </si>
  <si>
    <t>65</t>
  </si>
  <si>
    <t>静待花开幼儿园</t>
  </si>
  <si>
    <t>66</t>
  </si>
  <si>
    <t>正和小区幼儿园</t>
  </si>
  <si>
    <t>67</t>
  </si>
  <si>
    <t>瑞格阳光城幼儿园</t>
  </si>
  <si>
    <t>2024年昆明市民办教育协会会员单位活动参与积分统计表（中小学）</t>
  </si>
  <si>
    <t xml:space="preserve">中小学会员单位交流座谈会
</t>
  </si>
  <si>
    <t xml:space="preserve">会员单位中考复习经验交流会
</t>
  </si>
  <si>
    <t>云才文翰学校</t>
  </si>
  <si>
    <t>明致实验学校</t>
  </si>
  <si>
    <t>光华学校</t>
  </si>
  <si>
    <t>育才学校</t>
  </si>
  <si>
    <t>清晨学校</t>
  </si>
  <si>
    <t>海青外国语实验学校</t>
  </si>
  <si>
    <t>晋宁区</t>
  </si>
  <si>
    <t>晋宁晨光学校</t>
  </si>
  <si>
    <t>高新区</t>
  </si>
  <si>
    <t>立人学校</t>
  </si>
  <si>
    <t>融创小学</t>
  </si>
  <si>
    <t>润城学校</t>
  </si>
  <si>
    <t>长丰学校</t>
  </si>
  <si>
    <t>华清中学</t>
  </si>
  <si>
    <t>世青国际学校</t>
  </si>
  <si>
    <t>龙泉育才学校</t>
  </si>
  <si>
    <t>昆一中学贯中学</t>
  </si>
  <si>
    <t>汇承中学</t>
  </si>
  <si>
    <t>高新区高新实验高中</t>
  </si>
  <si>
    <t>四川师范大学附属昆明实验学校（天骄校区）</t>
  </si>
  <si>
    <t>昆明文理学院附属中学</t>
  </si>
  <si>
    <t>浙附中学</t>
  </si>
  <si>
    <t>金岸中学</t>
  </si>
  <si>
    <t>鲁轩高级中学有限公司</t>
  </si>
  <si>
    <t>昌乐实验中学</t>
  </si>
  <si>
    <t>荣昆学校</t>
  </si>
  <si>
    <t>昆三中空港实验学校</t>
  </si>
  <si>
    <t>玖如堂小学</t>
  </si>
  <si>
    <t>蓓蕾学校</t>
  </si>
  <si>
    <t>锦绣学校</t>
  </si>
  <si>
    <t>青龙学校</t>
  </si>
  <si>
    <t>仁泽小学</t>
  </si>
  <si>
    <t>北培毓秀学校</t>
  </si>
  <si>
    <t>先策学校</t>
  </si>
  <si>
    <t>区尚品书院学校</t>
  </si>
  <si>
    <t>昆明炎皇学校</t>
  </si>
  <si>
    <t>上海师大附属实验学校</t>
  </si>
  <si>
    <t>云南经济管理学院附属高级中学有限公司</t>
  </si>
  <si>
    <t>三育学校</t>
  </si>
  <si>
    <t>北京八十学校</t>
  </si>
  <si>
    <t>德仁中学</t>
  </si>
  <si>
    <t>青云实验学校</t>
  </si>
  <si>
    <t>明智学校</t>
  </si>
  <si>
    <t>明德学校</t>
  </si>
  <si>
    <t>金色小学</t>
  </si>
  <si>
    <t>2024年昆明市民办教育协会会员单位活动参与积分统计表（培训学校）</t>
  </si>
  <si>
    <t xml:space="preserve">艺术培训专委会交流活动
</t>
  </si>
  <si>
    <t>云南博信教育发展集团   有限公司</t>
  </si>
  <si>
    <t>心霖公社培训学校         有限公司</t>
  </si>
  <si>
    <t>进发文化体育培训学校</t>
  </si>
  <si>
    <t>金诺教育培训学校         有限公司</t>
  </si>
  <si>
    <t>斯林姆金碧艺术培训学校</t>
  </si>
  <si>
    <t>新东方教育培训学校            有限公司</t>
  </si>
  <si>
    <t>天籁教育培训学校         有限公司</t>
  </si>
  <si>
    <t>欧文教育培训学校         有限公司</t>
  </si>
  <si>
    <t>滇云教育培训学校         有限公司</t>
  </si>
  <si>
    <t>云南泛亚专修学校</t>
  </si>
  <si>
    <t>金联教育文化培训学校</t>
  </si>
  <si>
    <t>博众教育培训学校</t>
  </si>
  <si>
    <t>新航道外语培训学校</t>
  </si>
  <si>
    <t>晨光文化传播有限公司</t>
  </si>
  <si>
    <t>海洲教育培训学校         有限责任公司</t>
  </si>
  <si>
    <t>知乎教育培训学校         有限公司</t>
  </si>
  <si>
    <t>东陆教育培训学校         有限公司</t>
  </si>
  <si>
    <t>点拨文化培训学校         有限公司</t>
  </si>
  <si>
    <t>好孩子教育培训学校</t>
  </si>
  <si>
    <t>东泽文化艺术培训学校     有限公司</t>
  </si>
  <si>
    <t>云艺苗苗舞蹈培训学校     有限公司</t>
  </si>
  <si>
    <t>启知学教育科技           有限责任公司</t>
  </si>
  <si>
    <t>罗丹艺术培训学校</t>
  </si>
  <si>
    <t>鹏程培训学校</t>
  </si>
  <si>
    <t>苗苗艺术培训学校</t>
  </si>
  <si>
    <t>志政文化培训学校         有限公司</t>
  </si>
  <si>
    <t>西点文化教育培训学校     有限公司</t>
  </si>
  <si>
    <t>新东方无忧教育培训学校   有限公司</t>
  </si>
  <si>
    <t>乐益达文化传播有限公司</t>
  </si>
  <si>
    <t>万言文化培训学校         有限公司</t>
  </si>
  <si>
    <t>领越艺术培训学校         有限公司</t>
  </si>
  <si>
    <t>艺风艺术培训学校         有限公司</t>
  </si>
  <si>
    <t>光惠美术培训学校         有限公司</t>
  </si>
  <si>
    <r>
      <rPr>
        <sz val="12"/>
        <color theme="1"/>
        <rFont val="微软雅黑"/>
        <charset val="134"/>
      </rPr>
      <t>玥</t>
    </r>
    <r>
      <rPr>
        <sz val="12"/>
        <color theme="1"/>
        <rFont val="仿宋_GB2312"/>
        <charset val="134"/>
      </rPr>
      <t>霖文化传播有限公司</t>
    </r>
  </si>
  <si>
    <t>悦岩文化艺术培训学校     有限公司</t>
  </si>
  <si>
    <t>海桦教育培训学校         有限公司</t>
  </si>
  <si>
    <t>五彩艺少儿培训学校       有限公司</t>
  </si>
  <si>
    <t>培奇全纳广福幼儿园       有限公司</t>
  </si>
  <si>
    <t>清风高级中学有限公司</t>
  </si>
  <si>
    <t>育萃教育培训学校         有限公司</t>
  </si>
  <si>
    <t>乐高机器人科技培训学校   有限公司</t>
  </si>
  <si>
    <t>优仕教育培训学校</t>
  </si>
  <si>
    <t>爱诺教育培训学校         有限公司</t>
  </si>
  <si>
    <t>精锐教育文化培训学校     有限公司</t>
  </si>
  <si>
    <t>绘学文化培训学校         有限公司</t>
  </si>
  <si>
    <t>睿信教育培训学校</t>
  </si>
  <si>
    <t>硕博教育培训学校         有限公司</t>
  </si>
  <si>
    <t>万象教育培训学校</t>
  </si>
  <si>
    <t>云南联合培训学校</t>
  </si>
  <si>
    <t>尧政培训学校有限公司</t>
  </si>
  <si>
    <t>斐奥教育文化培训学校     有限公司</t>
  </si>
  <si>
    <t>昆明黑马教育咨询         有限公司</t>
  </si>
  <si>
    <t>昆明高新区清北书院      培训学校</t>
  </si>
  <si>
    <t>阶梯艺术培训学校         有限公司</t>
  </si>
  <si>
    <t>晨光教育培训学校</t>
  </si>
  <si>
    <t>格瑞艺术培训学校         有限公司</t>
  </si>
  <si>
    <t>清尚考研教育培训学校     有限公司</t>
  </si>
  <si>
    <t>皓月星光艺术培训学校     有限公司</t>
  </si>
  <si>
    <t>学而思教育培训学校       有限公司</t>
  </si>
  <si>
    <t>新儒林教育培训学校</t>
  </si>
  <si>
    <t>保进教育培训学校         有限公司</t>
  </si>
  <si>
    <t>聚慧艺术培训学校         有限公司</t>
  </si>
  <si>
    <t>烛光财会培训学校         有限公司</t>
  </si>
  <si>
    <t>云南金蒙教育科技         有限公司</t>
  </si>
  <si>
    <t>安亿星烁艺术培训学校     有限公司</t>
  </si>
  <si>
    <t>北斗云艺术培训学校       有限公司</t>
  </si>
  <si>
    <t>2024年昆明市民办教育协会会员单位活动参与积分统计表（其他）</t>
  </si>
  <si>
    <t xml:space="preserve">副会长、常务理事 会议              </t>
  </si>
  <si>
    <t>江泰保险经纪股份有限   公司昆明分公司</t>
  </si>
  <si>
    <t>民办教育服务有限公司</t>
  </si>
  <si>
    <t>昆明市卫生学校</t>
  </si>
  <si>
    <t>云南经贸外事学校</t>
  </si>
  <si>
    <t>云南中医药中等专科学校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</si>
</sst>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等线"/>
      <charset val="134"/>
      <scheme val="minor"/>
    </font>
    <font>
      <b/>
      <sz val="18"/>
      <color theme="1"/>
      <name val="仿宋_GB2312"/>
      <charset val="134"/>
    </font>
    <font>
      <b/>
      <sz val="18"/>
      <name val="仿宋_GB2312"/>
      <charset val="134"/>
    </font>
    <font>
      <sz val="18"/>
      <color theme="1"/>
      <name val="仿宋_GB2312"/>
      <charset val="134"/>
    </font>
    <font>
      <sz val="18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2"/>
      <color theme="1"/>
      <name val="微软雅黑"/>
      <charset val="134"/>
    </font>
    <font>
      <b/>
      <sz val="12"/>
      <color theme="1"/>
      <name val="仿宋_GB2312"/>
      <charset val="134"/>
    </font>
    <font>
      <b/>
      <sz val="16"/>
      <color theme="1"/>
      <name val="仿宋_GB2312"/>
      <charset val="134"/>
    </font>
    <font>
      <b/>
      <sz val="16"/>
      <name val="仿宋_GB2312"/>
      <charset val="134"/>
    </font>
    <font>
      <sz val="16"/>
      <color theme="1"/>
      <name val="仿宋_GB2312"/>
      <charset val="134"/>
    </font>
    <font>
      <sz val="16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8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59">
    <xf numFmtId="0" fontId="0" fillId="0" borderId="0" xfId="0"/>
    <xf numFmtId="0" fontId="0" fillId="0" borderId="0" xfId="0" applyFill="1"/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58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" fillId="0" borderId="0" xfId="0" applyNumberFormat="1" applyFont="1" applyFill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58" fontId="5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13" fillId="0" borderId="2" xfId="0" applyNumberFormat="1" applyFont="1" applyFill="1" applyBorder="1" applyAlignment="1" applyProtection="1">
      <alignment vertical="center" wrapText="1"/>
    </xf>
    <xf numFmtId="49" fontId="13" fillId="0" borderId="2" xfId="0" applyNumberFormat="1" applyFont="1" applyFill="1" applyBorder="1" applyAlignment="1" applyProtection="1">
      <alignment horizontal="center" vertical="center" wrapText="1"/>
    </xf>
    <xf numFmtId="49" fontId="14" fillId="0" borderId="2" xfId="0" applyNumberFormat="1" applyFont="1" applyFill="1" applyBorder="1" applyAlignment="1" applyProtection="1">
      <alignment horizontal="center" vertical="center" wrapText="1"/>
    </xf>
    <xf numFmtId="49" fontId="13" fillId="0" borderId="3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4" xfId="0" applyNumberFormat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58" fontId="15" fillId="0" borderId="2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B02EE"/>
      <color rgb="00C59EE2"/>
      <color rgb="00E1DA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70"/>
  <sheetViews>
    <sheetView tabSelected="1" zoomScale="40" zoomScaleNormal="40" topLeftCell="A51" workbookViewId="0">
      <selection activeCell="X78" sqref="X78"/>
    </sheetView>
  </sheetViews>
  <sheetFormatPr defaultColWidth="9" defaultRowHeight="14.25"/>
  <cols>
    <col min="2" max="2" width="15.2083333333333" customWidth="1"/>
    <col min="3" max="3" width="36.0416666666667" customWidth="1"/>
    <col min="5" max="5" width="13.75" customWidth="1"/>
    <col min="6" max="6" width="11.6666666666667" customWidth="1"/>
    <col min="7" max="7" width="11.375"/>
    <col min="8" max="8" width="13.125" customWidth="1"/>
    <col min="9" max="11" width="11.375"/>
    <col min="12" max="12" width="12.2916666666667" customWidth="1"/>
    <col min="13" max="14" width="11.375"/>
    <col min="15" max="16" width="9.875"/>
    <col min="17" max="17" width="11.25" customWidth="1"/>
    <col min="18" max="18" width="11.375"/>
    <col min="19" max="19" width="9.875"/>
    <col min="20" max="20" width="11.375"/>
    <col min="21" max="21" width="13.125" customWidth="1"/>
    <col min="22" max="22" width="11.375"/>
    <col min="23" max="23" width="12.875" style="1"/>
    <col min="24" max="24" width="18.75" customWidth="1"/>
    <col min="25" max="25" width="19.25" style="19" customWidth="1"/>
  </cols>
  <sheetData>
    <row r="1" ht="30" customHeight="1" spans="1: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</row>
    <row r="2" ht="182.25" spans="1:25">
      <c r="A2" s="42" t="s">
        <v>1</v>
      </c>
      <c r="B2" s="43" t="s">
        <v>2</v>
      </c>
      <c r="C2" s="43" t="s">
        <v>3</v>
      </c>
      <c r="D2" s="43" t="s">
        <v>4</v>
      </c>
      <c r="E2" s="44" t="s">
        <v>5</v>
      </c>
      <c r="F2" s="44" t="s">
        <v>6</v>
      </c>
      <c r="G2" s="43" t="s">
        <v>7</v>
      </c>
      <c r="H2" s="43" t="s">
        <v>8</v>
      </c>
      <c r="I2" s="43" t="s">
        <v>9</v>
      </c>
      <c r="J2" s="43" t="s">
        <v>10</v>
      </c>
      <c r="K2" s="43" t="s">
        <v>11</v>
      </c>
      <c r="L2" s="43" t="s">
        <v>12</v>
      </c>
      <c r="M2" s="43" t="s">
        <v>13</v>
      </c>
      <c r="N2" s="43" t="s">
        <v>14</v>
      </c>
      <c r="O2" s="43" t="s">
        <v>15</v>
      </c>
      <c r="P2" s="43" t="s">
        <v>16</v>
      </c>
      <c r="Q2" s="54" t="s">
        <v>17</v>
      </c>
      <c r="R2" s="43" t="s">
        <v>18</v>
      </c>
      <c r="S2" s="43" t="s">
        <v>19</v>
      </c>
      <c r="T2" s="43" t="s">
        <v>20</v>
      </c>
      <c r="U2" s="43" t="s">
        <v>21</v>
      </c>
      <c r="V2" s="43" t="s">
        <v>22</v>
      </c>
      <c r="W2" s="43" t="s">
        <v>23</v>
      </c>
      <c r="X2" s="55" t="s">
        <v>24</v>
      </c>
      <c r="Y2" s="58" t="s">
        <v>25</v>
      </c>
    </row>
    <row r="3" ht="37" customHeight="1" spans="1:25">
      <c r="A3" s="45" t="s">
        <v>26</v>
      </c>
      <c r="B3" s="46"/>
      <c r="C3" s="47"/>
      <c r="D3" s="48" t="s">
        <v>27</v>
      </c>
      <c r="E3" s="49" t="s">
        <v>28</v>
      </c>
      <c r="F3" s="49" t="s">
        <v>29</v>
      </c>
      <c r="G3" s="50">
        <v>45345</v>
      </c>
      <c r="H3" s="51" t="s">
        <v>30</v>
      </c>
      <c r="I3" s="50">
        <v>45376</v>
      </c>
      <c r="J3" s="50">
        <v>45378</v>
      </c>
      <c r="K3" s="50">
        <v>45380</v>
      </c>
      <c r="L3" s="51" t="s">
        <v>31</v>
      </c>
      <c r="M3" s="50">
        <v>45432</v>
      </c>
      <c r="N3" s="50">
        <v>45435</v>
      </c>
      <c r="O3" s="50">
        <v>45448</v>
      </c>
      <c r="P3" s="50">
        <v>45449</v>
      </c>
      <c r="Q3" s="48" t="s">
        <v>32</v>
      </c>
      <c r="R3" s="50">
        <v>45471</v>
      </c>
      <c r="S3" s="50">
        <v>45474</v>
      </c>
      <c r="T3" s="50">
        <v>45530</v>
      </c>
      <c r="U3" s="50">
        <v>45541</v>
      </c>
      <c r="V3" s="50">
        <v>45565</v>
      </c>
      <c r="W3" s="50">
        <v>45577</v>
      </c>
      <c r="X3" s="48" t="s">
        <v>33</v>
      </c>
      <c r="Y3" s="52" t="s">
        <v>33</v>
      </c>
    </row>
    <row r="4" ht="37.25" customHeight="1" spans="1:25">
      <c r="A4" s="51" t="s">
        <v>34</v>
      </c>
      <c r="B4" s="51" t="s">
        <v>35</v>
      </c>
      <c r="C4" s="51" t="s">
        <v>36</v>
      </c>
      <c r="D4" s="48">
        <v>1</v>
      </c>
      <c r="E4" s="49" t="s">
        <v>34</v>
      </c>
      <c r="F4" s="49" t="s">
        <v>34</v>
      </c>
      <c r="G4" s="48">
        <v>1</v>
      </c>
      <c r="H4" s="51" t="s">
        <v>34</v>
      </c>
      <c r="I4" s="48">
        <v>0</v>
      </c>
      <c r="J4" s="48">
        <v>1</v>
      </c>
      <c r="K4" s="48">
        <v>1</v>
      </c>
      <c r="L4" s="51" t="s">
        <v>34</v>
      </c>
      <c r="M4" s="48">
        <v>1</v>
      </c>
      <c r="N4" s="48">
        <v>1</v>
      </c>
      <c r="O4" s="48">
        <v>1</v>
      </c>
      <c r="P4" s="48">
        <v>0</v>
      </c>
      <c r="Q4" s="48">
        <v>1</v>
      </c>
      <c r="R4" s="48">
        <v>1</v>
      </c>
      <c r="S4" s="48">
        <v>1</v>
      </c>
      <c r="T4" s="48">
        <v>1</v>
      </c>
      <c r="U4" s="48">
        <v>1</v>
      </c>
      <c r="V4" s="48">
        <v>1</v>
      </c>
      <c r="W4" s="48">
        <v>1</v>
      </c>
      <c r="X4" s="48">
        <f t="shared" ref="X4:X67" si="0">D4+E4+F4+G4+H4+I4+J4+K4+L4+M4+N4+O4+P4+Q4+R4+S4+T4+U4+V4+W4</f>
        <v>18</v>
      </c>
      <c r="Y4" s="52">
        <f>X4*0.5</f>
        <v>9</v>
      </c>
    </row>
    <row r="5" ht="43" customHeight="1" spans="1:25">
      <c r="A5" s="51" t="s">
        <v>37</v>
      </c>
      <c r="B5" s="51" t="s">
        <v>38</v>
      </c>
      <c r="C5" s="51" t="s">
        <v>39</v>
      </c>
      <c r="D5" s="48">
        <v>1</v>
      </c>
      <c r="E5" s="49" t="s">
        <v>34</v>
      </c>
      <c r="F5" s="49" t="s">
        <v>34</v>
      </c>
      <c r="G5" s="48">
        <v>1</v>
      </c>
      <c r="H5" s="51" t="s">
        <v>34</v>
      </c>
      <c r="I5" s="48">
        <v>0</v>
      </c>
      <c r="J5" s="48">
        <v>0</v>
      </c>
      <c r="K5" s="48">
        <v>0</v>
      </c>
      <c r="L5" s="51" t="s">
        <v>40</v>
      </c>
      <c r="M5" s="48">
        <v>1</v>
      </c>
      <c r="N5" s="48">
        <v>1</v>
      </c>
      <c r="O5" s="48">
        <v>1</v>
      </c>
      <c r="P5" s="48">
        <v>1</v>
      </c>
      <c r="Q5" s="48">
        <v>2</v>
      </c>
      <c r="R5" s="48">
        <v>1</v>
      </c>
      <c r="S5" s="48">
        <v>1</v>
      </c>
      <c r="T5" s="48">
        <v>1</v>
      </c>
      <c r="U5" s="48" t="s">
        <v>34</v>
      </c>
      <c r="V5" s="48">
        <v>1</v>
      </c>
      <c r="W5" s="48">
        <v>1</v>
      </c>
      <c r="X5" s="48">
        <f t="shared" si="0"/>
        <v>17</v>
      </c>
      <c r="Y5" s="52">
        <f t="shared" ref="Y5:Y36" si="1">X5*0.5</f>
        <v>8.5</v>
      </c>
    </row>
    <row r="6" ht="37.25" customHeight="1" spans="1:25">
      <c r="A6" s="51" t="s">
        <v>41</v>
      </c>
      <c r="B6" s="51" t="s">
        <v>35</v>
      </c>
      <c r="C6" s="51" t="s">
        <v>42</v>
      </c>
      <c r="D6" s="51" t="s">
        <v>34</v>
      </c>
      <c r="E6" s="51" t="s">
        <v>34</v>
      </c>
      <c r="F6" s="51" t="s">
        <v>34</v>
      </c>
      <c r="G6" s="51" t="s">
        <v>34</v>
      </c>
      <c r="H6" s="48">
        <v>0</v>
      </c>
      <c r="I6" s="48">
        <v>0</v>
      </c>
      <c r="J6" s="51" t="s">
        <v>34</v>
      </c>
      <c r="K6" s="48">
        <v>0</v>
      </c>
      <c r="L6" s="48">
        <v>0</v>
      </c>
      <c r="M6" s="48">
        <v>1</v>
      </c>
      <c r="N6" s="51" t="s">
        <v>34</v>
      </c>
      <c r="O6" s="51" t="s">
        <v>34</v>
      </c>
      <c r="P6" s="51" t="s">
        <v>34</v>
      </c>
      <c r="Q6" s="56">
        <v>1</v>
      </c>
      <c r="R6" s="51" t="s">
        <v>34</v>
      </c>
      <c r="S6" s="51" t="s">
        <v>34</v>
      </c>
      <c r="T6" s="51" t="s">
        <v>34</v>
      </c>
      <c r="U6" s="51" t="s">
        <v>34</v>
      </c>
      <c r="V6" s="51" t="s">
        <v>34</v>
      </c>
      <c r="W6" s="51" t="s">
        <v>34</v>
      </c>
      <c r="X6" s="48">
        <f t="shared" si="0"/>
        <v>16</v>
      </c>
      <c r="Y6" s="52">
        <f t="shared" si="1"/>
        <v>8</v>
      </c>
    </row>
    <row r="7" ht="37.25" customHeight="1" spans="1:25">
      <c r="A7" s="51" t="s">
        <v>43</v>
      </c>
      <c r="B7" s="51" t="s">
        <v>35</v>
      </c>
      <c r="C7" s="51" t="s">
        <v>44</v>
      </c>
      <c r="D7" s="48">
        <v>0</v>
      </c>
      <c r="E7" s="51" t="s">
        <v>40</v>
      </c>
      <c r="F7" s="49" t="s">
        <v>34</v>
      </c>
      <c r="G7" s="48">
        <v>1</v>
      </c>
      <c r="H7" s="51" t="s">
        <v>34</v>
      </c>
      <c r="I7" s="48">
        <v>1</v>
      </c>
      <c r="J7" s="48">
        <v>1</v>
      </c>
      <c r="K7" s="48">
        <v>0</v>
      </c>
      <c r="L7" s="51" t="s">
        <v>34</v>
      </c>
      <c r="M7" s="48">
        <v>1</v>
      </c>
      <c r="N7" s="48">
        <v>1</v>
      </c>
      <c r="O7" s="48">
        <v>0</v>
      </c>
      <c r="P7" s="48">
        <v>1</v>
      </c>
      <c r="Q7" s="57">
        <v>0</v>
      </c>
      <c r="R7" s="48">
        <v>1</v>
      </c>
      <c r="S7" s="48">
        <v>1</v>
      </c>
      <c r="T7" s="48">
        <v>1</v>
      </c>
      <c r="U7" s="48" t="s">
        <v>34</v>
      </c>
      <c r="V7" s="48">
        <v>1</v>
      </c>
      <c r="W7" s="48">
        <v>1</v>
      </c>
      <c r="X7" s="48">
        <f t="shared" si="0"/>
        <v>15</v>
      </c>
      <c r="Y7" s="52">
        <f t="shared" si="1"/>
        <v>7.5</v>
      </c>
    </row>
    <row r="8" ht="37.25" customHeight="1" spans="1:25">
      <c r="A8" s="51" t="s">
        <v>45</v>
      </c>
      <c r="B8" s="51" t="s">
        <v>46</v>
      </c>
      <c r="C8" s="51" t="s">
        <v>47</v>
      </c>
      <c r="D8" s="48">
        <v>1</v>
      </c>
      <c r="E8" s="51" t="s">
        <v>34</v>
      </c>
      <c r="F8" s="51" t="s">
        <v>34</v>
      </c>
      <c r="G8" s="48">
        <v>1</v>
      </c>
      <c r="H8" s="51" t="s">
        <v>34</v>
      </c>
      <c r="I8" s="48">
        <v>0</v>
      </c>
      <c r="J8" s="48">
        <v>0</v>
      </c>
      <c r="K8" s="48">
        <v>1</v>
      </c>
      <c r="L8" s="51" t="s">
        <v>34</v>
      </c>
      <c r="M8" s="48">
        <v>0</v>
      </c>
      <c r="N8" s="48">
        <v>1</v>
      </c>
      <c r="O8" s="48">
        <v>1</v>
      </c>
      <c r="P8" s="48">
        <v>1</v>
      </c>
      <c r="Q8" s="57">
        <v>1</v>
      </c>
      <c r="R8" s="48">
        <v>1</v>
      </c>
      <c r="S8" s="48">
        <v>0</v>
      </c>
      <c r="T8" s="48">
        <v>1</v>
      </c>
      <c r="U8" s="48" t="s">
        <v>34</v>
      </c>
      <c r="V8" s="48">
        <v>0</v>
      </c>
      <c r="W8" s="48">
        <v>0</v>
      </c>
      <c r="X8" s="48">
        <f t="shared" si="0"/>
        <v>14</v>
      </c>
      <c r="Y8" s="52">
        <f t="shared" si="1"/>
        <v>7</v>
      </c>
    </row>
    <row r="9" ht="37.25" customHeight="1" spans="1:25">
      <c r="A9" s="51" t="s">
        <v>48</v>
      </c>
      <c r="B9" s="52" t="s">
        <v>49</v>
      </c>
      <c r="C9" s="52" t="s">
        <v>50</v>
      </c>
      <c r="D9" s="48">
        <v>1</v>
      </c>
      <c r="E9" s="49" t="s">
        <v>34</v>
      </c>
      <c r="F9" s="49" t="s">
        <v>34</v>
      </c>
      <c r="G9" s="48">
        <v>1</v>
      </c>
      <c r="H9" s="51" t="s">
        <v>34</v>
      </c>
      <c r="I9" s="48">
        <v>0</v>
      </c>
      <c r="J9" s="48">
        <v>1</v>
      </c>
      <c r="K9" s="48">
        <v>0</v>
      </c>
      <c r="L9" s="51" t="s">
        <v>34</v>
      </c>
      <c r="M9" s="48">
        <v>1</v>
      </c>
      <c r="N9" s="48">
        <v>1</v>
      </c>
      <c r="O9" s="48">
        <v>1</v>
      </c>
      <c r="P9" s="48">
        <v>1</v>
      </c>
      <c r="Q9" s="57">
        <v>0</v>
      </c>
      <c r="R9" s="48">
        <v>1</v>
      </c>
      <c r="S9" s="48">
        <v>1</v>
      </c>
      <c r="T9" s="48">
        <v>0</v>
      </c>
      <c r="U9" s="48" t="s">
        <v>34</v>
      </c>
      <c r="V9" s="48">
        <v>0</v>
      </c>
      <c r="W9" s="48">
        <v>0</v>
      </c>
      <c r="X9" s="48">
        <f t="shared" si="0"/>
        <v>14</v>
      </c>
      <c r="Y9" s="52">
        <f t="shared" si="1"/>
        <v>7</v>
      </c>
    </row>
    <row r="10" ht="37.25" customHeight="1" spans="1:25">
      <c r="A10" s="51" t="s">
        <v>51</v>
      </c>
      <c r="B10" s="51" t="s">
        <v>38</v>
      </c>
      <c r="C10" s="51" t="s">
        <v>52</v>
      </c>
      <c r="D10" s="48">
        <v>1</v>
      </c>
      <c r="E10" s="49" t="s">
        <v>34</v>
      </c>
      <c r="F10" s="49" t="s">
        <v>34</v>
      </c>
      <c r="G10" s="48">
        <v>1</v>
      </c>
      <c r="H10" s="51" t="s">
        <v>34</v>
      </c>
      <c r="I10" s="48">
        <v>0</v>
      </c>
      <c r="J10" s="48">
        <v>1</v>
      </c>
      <c r="K10" s="48">
        <v>0</v>
      </c>
      <c r="L10" s="51" t="s">
        <v>40</v>
      </c>
      <c r="M10" s="48">
        <v>0</v>
      </c>
      <c r="N10" s="48">
        <v>1</v>
      </c>
      <c r="O10" s="48">
        <v>0</v>
      </c>
      <c r="P10" s="48">
        <v>1</v>
      </c>
      <c r="Q10" s="57">
        <v>0</v>
      </c>
      <c r="R10" s="48">
        <v>0</v>
      </c>
      <c r="S10" s="48">
        <v>1</v>
      </c>
      <c r="T10" s="48">
        <v>1</v>
      </c>
      <c r="U10" s="48">
        <v>1</v>
      </c>
      <c r="V10" s="48">
        <v>1</v>
      </c>
      <c r="W10" s="48">
        <v>1</v>
      </c>
      <c r="X10" s="48">
        <f t="shared" si="0"/>
        <v>13</v>
      </c>
      <c r="Y10" s="52">
        <f t="shared" si="1"/>
        <v>6.5</v>
      </c>
    </row>
    <row r="11" ht="37.25" customHeight="1" spans="1:25">
      <c r="A11" s="51" t="s">
        <v>53</v>
      </c>
      <c r="B11" s="51" t="s">
        <v>54</v>
      </c>
      <c r="C11" s="51" t="s">
        <v>55</v>
      </c>
      <c r="D11" s="48">
        <v>1</v>
      </c>
      <c r="E11" s="51" t="s">
        <v>40</v>
      </c>
      <c r="F11" s="51" t="s">
        <v>40</v>
      </c>
      <c r="G11" s="48">
        <v>1</v>
      </c>
      <c r="H11" s="48">
        <v>0</v>
      </c>
      <c r="I11" s="48">
        <v>0</v>
      </c>
      <c r="J11" s="48">
        <v>1</v>
      </c>
      <c r="K11" s="48">
        <v>1</v>
      </c>
      <c r="L11" s="48">
        <v>0</v>
      </c>
      <c r="M11" s="48">
        <v>0</v>
      </c>
      <c r="N11" s="48">
        <v>1</v>
      </c>
      <c r="O11" s="48">
        <v>1</v>
      </c>
      <c r="P11" s="48">
        <v>1</v>
      </c>
      <c r="Q11" s="57">
        <v>0</v>
      </c>
      <c r="R11" s="48">
        <v>1</v>
      </c>
      <c r="S11" s="48">
        <v>0</v>
      </c>
      <c r="T11" s="48">
        <v>1</v>
      </c>
      <c r="U11" s="48">
        <v>1</v>
      </c>
      <c r="V11" s="48">
        <v>1</v>
      </c>
      <c r="W11" s="48">
        <v>0</v>
      </c>
      <c r="X11" s="48">
        <f t="shared" si="0"/>
        <v>11</v>
      </c>
      <c r="Y11" s="52">
        <f t="shared" si="1"/>
        <v>5.5</v>
      </c>
    </row>
    <row r="12" ht="37.25" customHeight="1" spans="1:25">
      <c r="A12" s="51" t="s">
        <v>56</v>
      </c>
      <c r="B12" s="51" t="s">
        <v>38</v>
      </c>
      <c r="C12" s="51" t="s">
        <v>57</v>
      </c>
      <c r="D12" s="48">
        <v>1</v>
      </c>
      <c r="E12" s="49" t="s">
        <v>34</v>
      </c>
      <c r="F12" s="49" t="s">
        <v>34</v>
      </c>
      <c r="G12" s="48">
        <v>1</v>
      </c>
      <c r="H12" s="51" t="s">
        <v>34</v>
      </c>
      <c r="I12" s="48">
        <v>0</v>
      </c>
      <c r="J12" s="48">
        <v>0</v>
      </c>
      <c r="K12" s="48">
        <v>0</v>
      </c>
      <c r="L12" s="51" t="s">
        <v>34</v>
      </c>
      <c r="M12" s="48">
        <v>0</v>
      </c>
      <c r="N12" s="48">
        <v>1</v>
      </c>
      <c r="O12" s="48">
        <v>1</v>
      </c>
      <c r="P12" s="48">
        <v>0</v>
      </c>
      <c r="Q12" s="57">
        <v>0</v>
      </c>
      <c r="R12" s="48">
        <v>1</v>
      </c>
      <c r="S12" s="48">
        <v>0</v>
      </c>
      <c r="T12" s="48">
        <v>1</v>
      </c>
      <c r="U12" s="48">
        <v>0</v>
      </c>
      <c r="V12" s="48">
        <v>1</v>
      </c>
      <c r="W12" s="48">
        <v>0</v>
      </c>
      <c r="X12" s="48">
        <f t="shared" si="0"/>
        <v>11</v>
      </c>
      <c r="Y12" s="52">
        <f t="shared" si="1"/>
        <v>5.5</v>
      </c>
    </row>
    <row r="13" ht="37.25" customHeight="1" spans="1:25">
      <c r="A13" s="51" t="s">
        <v>58</v>
      </c>
      <c r="B13" s="51" t="s">
        <v>38</v>
      </c>
      <c r="C13" s="51" t="s">
        <v>59</v>
      </c>
      <c r="D13" s="48">
        <v>1</v>
      </c>
      <c r="E13" s="51" t="s">
        <v>40</v>
      </c>
      <c r="F13" s="49" t="s">
        <v>34</v>
      </c>
      <c r="G13" s="48">
        <v>1</v>
      </c>
      <c r="H13" s="51" t="s">
        <v>40</v>
      </c>
      <c r="I13" s="48">
        <v>0</v>
      </c>
      <c r="J13" s="48">
        <v>1</v>
      </c>
      <c r="K13" s="48">
        <v>1</v>
      </c>
      <c r="L13" s="51" t="s">
        <v>34</v>
      </c>
      <c r="M13" s="48">
        <v>1</v>
      </c>
      <c r="N13" s="48">
        <v>1</v>
      </c>
      <c r="O13" s="48">
        <v>0</v>
      </c>
      <c r="P13" s="48">
        <v>0</v>
      </c>
      <c r="Q13" s="57">
        <v>0</v>
      </c>
      <c r="R13" s="48">
        <v>0</v>
      </c>
      <c r="S13" s="48">
        <v>1</v>
      </c>
      <c r="T13" s="48">
        <v>0</v>
      </c>
      <c r="U13" s="48">
        <v>1</v>
      </c>
      <c r="V13" s="48">
        <v>0</v>
      </c>
      <c r="W13" s="48">
        <v>1</v>
      </c>
      <c r="X13" s="48">
        <f t="shared" si="0"/>
        <v>11</v>
      </c>
      <c r="Y13" s="52">
        <f t="shared" si="1"/>
        <v>5.5</v>
      </c>
    </row>
    <row r="14" ht="37.25" customHeight="1" spans="1:25">
      <c r="A14" s="51" t="s">
        <v>60</v>
      </c>
      <c r="B14" s="51" t="s">
        <v>61</v>
      </c>
      <c r="C14" s="51" t="s">
        <v>62</v>
      </c>
      <c r="D14" s="48">
        <v>0</v>
      </c>
      <c r="E14" s="51" t="s">
        <v>40</v>
      </c>
      <c r="F14" s="51" t="s">
        <v>40</v>
      </c>
      <c r="G14" s="48">
        <v>1</v>
      </c>
      <c r="H14" s="48">
        <v>0</v>
      </c>
      <c r="I14" s="48">
        <v>0</v>
      </c>
      <c r="J14" s="48">
        <v>1</v>
      </c>
      <c r="K14" s="48">
        <v>1</v>
      </c>
      <c r="L14" s="48">
        <v>0</v>
      </c>
      <c r="M14" s="48">
        <v>1</v>
      </c>
      <c r="N14" s="48">
        <v>1</v>
      </c>
      <c r="O14" s="48">
        <v>0</v>
      </c>
      <c r="P14" s="48">
        <v>0</v>
      </c>
      <c r="Q14" s="57">
        <v>1</v>
      </c>
      <c r="R14" s="48">
        <v>1</v>
      </c>
      <c r="S14" s="48">
        <v>1</v>
      </c>
      <c r="T14" s="48">
        <v>0</v>
      </c>
      <c r="U14" s="48">
        <v>1</v>
      </c>
      <c r="V14" s="48">
        <v>1</v>
      </c>
      <c r="W14" s="48">
        <v>1</v>
      </c>
      <c r="X14" s="48">
        <f t="shared" si="0"/>
        <v>11</v>
      </c>
      <c r="Y14" s="52">
        <f t="shared" si="1"/>
        <v>5.5</v>
      </c>
    </row>
    <row r="15" ht="37.25" customHeight="1" spans="1:25">
      <c r="A15" s="51" t="s">
        <v>63</v>
      </c>
      <c r="B15" s="51" t="s">
        <v>38</v>
      </c>
      <c r="C15" s="51" t="s">
        <v>64</v>
      </c>
      <c r="D15" s="48">
        <v>0</v>
      </c>
      <c r="E15" s="51" t="s">
        <v>40</v>
      </c>
      <c r="F15" s="49" t="s">
        <v>34</v>
      </c>
      <c r="G15" s="48">
        <v>1</v>
      </c>
      <c r="H15" s="51" t="s">
        <v>34</v>
      </c>
      <c r="I15" s="48">
        <v>1</v>
      </c>
      <c r="J15" s="48">
        <v>1</v>
      </c>
      <c r="K15" s="48">
        <v>1</v>
      </c>
      <c r="L15" s="51" t="s">
        <v>40</v>
      </c>
      <c r="M15" s="48">
        <v>1</v>
      </c>
      <c r="N15" s="48">
        <v>0</v>
      </c>
      <c r="O15" s="48">
        <v>1</v>
      </c>
      <c r="P15" s="48">
        <v>0</v>
      </c>
      <c r="Q15" s="57">
        <v>0</v>
      </c>
      <c r="R15" s="48">
        <v>0</v>
      </c>
      <c r="S15" s="48">
        <v>0</v>
      </c>
      <c r="T15" s="48">
        <v>1</v>
      </c>
      <c r="U15" s="48">
        <v>0</v>
      </c>
      <c r="V15" s="48">
        <v>1</v>
      </c>
      <c r="W15" s="48">
        <v>0</v>
      </c>
      <c r="X15" s="48">
        <f t="shared" si="0"/>
        <v>10</v>
      </c>
      <c r="Y15" s="52">
        <f t="shared" si="1"/>
        <v>5</v>
      </c>
    </row>
    <row r="16" ht="37.25" customHeight="1" spans="1:25">
      <c r="A16" s="51" t="s">
        <v>65</v>
      </c>
      <c r="B16" s="51" t="s">
        <v>66</v>
      </c>
      <c r="C16" s="51" t="s">
        <v>67</v>
      </c>
      <c r="D16" s="48">
        <v>0</v>
      </c>
      <c r="E16" s="51" t="s">
        <v>40</v>
      </c>
      <c r="F16" s="49" t="s">
        <v>40</v>
      </c>
      <c r="G16" s="48">
        <v>1</v>
      </c>
      <c r="H16" s="48">
        <v>0</v>
      </c>
      <c r="I16" s="48">
        <v>0</v>
      </c>
      <c r="J16" s="48">
        <v>1</v>
      </c>
      <c r="K16" s="48">
        <v>0</v>
      </c>
      <c r="L16" s="48">
        <v>0</v>
      </c>
      <c r="M16" s="48">
        <v>1</v>
      </c>
      <c r="N16" s="48">
        <v>0</v>
      </c>
      <c r="O16" s="48">
        <v>1</v>
      </c>
      <c r="P16" s="48">
        <v>1</v>
      </c>
      <c r="Q16" s="57">
        <v>0</v>
      </c>
      <c r="R16" s="48">
        <v>1</v>
      </c>
      <c r="S16" s="48">
        <v>0</v>
      </c>
      <c r="T16" s="48">
        <v>0</v>
      </c>
      <c r="U16" s="48">
        <v>1</v>
      </c>
      <c r="V16" s="48">
        <v>1</v>
      </c>
      <c r="W16" s="48">
        <v>1</v>
      </c>
      <c r="X16" s="48">
        <f t="shared" si="0"/>
        <v>9</v>
      </c>
      <c r="Y16" s="52">
        <f t="shared" si="1"/>
        <v>4.5</v>
      </c>
    </row>
    <row r="17" ht="37.25" customHeight="1" spans="1:25">
      <c r="A17" s="51" t="s">
        <v>68</v>
      </c>
      <c r="B17" s="51" t="s">
        <v>35</v>
      </c>
      <c r="C17" s="51" t="s">
        <v>69</v>
      </c>
      <c r="D17" s="48">
        <v>0</v>
      </c>
      <c r="E17" s="51" t="s">
        <v>40</v>
      </c>
      <c r="F17" s="51" t="s">
        <v>40</v>
      </c>
      <c r="G17" s="49" t="s">
        <v>34</v>
      </c>
      <c r="H17" s="51" t="s">
        <v>40</v>
      </c>
      <c r="I17" s="48">
        <v>0</v>
      </c>
      <c r="J17" s="49" t="s">
        <v>34</v>
      </c>
      <c r="K17" s="48">
        <v>0</v>
      </c>
      <c r="L17" s="48">
        <v>0</v>
      </c>
      <c r="M17" s="48">
        <v>0</v>
      </c>
      <c r="N17" s="49" t="s">
        <v>34</v>
      </c>
      <c r="O17" s="48">
        <v>1</v>
      </c>
      <c r="P17" s="48">
        <v>0</v>
      </c>
      <c r="Q17" s="57">
        <v>0</v>
      </c>
      <c r="R17" s="48">
        <v>1</v>
      </c>
      <c r="S17" s="48">
        <v>0</v>
      </c>
      <c r="T17" s="48">
        <v>1</v>
      </c>
      <c r="U17" s="48" t="s">
        <v>34</v>
      </c>
      <c r="V17" s="48">
        <v>1</v>
      </c>
      <c r="W17" s="48">
        <v>1</v>
      </c>
      <c r="X17" s="48">
        <f t="shared" si="0"/>
        <v>9</v>
      </c>
      <c r="Y17" s="52">
        <f t="shared" si="1"/>
        <v>4.5</v>
      </c>
    </row>
    <row r="18" ht="37.25" customHeight="1" spans="1:25">
      <c r="A18" s="51" t="s">
        <v>70</v>
      </c>
      <c r="B18" s="51" t="s">
        <v>71</v>
      </c>
      <c r="C18" s="51" t="s">
        <v>72</v>
      </c>
      <c r="D18" s="48">
        <v>0</v>
      </c>
      <c r="E18" s="49" t="s">
        <v>34</v>
      </c>
      <c r="F18" s="48">
        <v>0</v>
      </c>
      <c r="G18" s="48">
        <v>0</v>
      </c>
      <c r="H18" s="48">
        <v>0</v>
      </c>
      <c r="I18" s="48">
        <v>0</v>
      </c>
      <c r="J18" s="48">
        <v>1</v>
      </c>
      <c r="K18" s="48">
        <v>0</v>
      </c>
      <c r="L18" s="48">
        <v>0</v>
      </c>
      <c r="M18" s="48">
        <v>0</v>
      </c>
      <c r="N18" s="48">
        <v>1</v>
      </c>
      <c r="O18" s="48">
        <v>0</v>
      </c>
      <c r="P18" s="48">
        <v>0</v>
      </c>
      <c r="Q18" s="48">
        <v>0</v>
      </c>
      <c r="R18" s="48">
        <v>1</v>
      </c>
      <c r="S18" s="48">
        <v>1</v>
      </c>
      <c r="T18" s="48">
        <v>1</v>
      </c>
      <c r="U18" s="48">
        <v>1</v>
      </c>
      <c r="V18" s="48">
        <v>1</v>
      </c>
      <c r="W18" s="48">
        <v>0</v>
      </c>
      <c r="X18" s="48">
        <f t="shared" si="0"/>
        <v>8</v>
      </c>
      <c r="Y18" s="52">
        <f t="shared" si="1"/>
        <v>4</v>
      </c>
    </row>
    <row r="19" ht="37.25" customHeight="1" spans="1:25">
      <c r="A19" s="51" t="s">
        <v>73</v>
      </c>
      <c r="B19" s="51" t="s">
        <v>54</v>
      </c>
      <c r="C19" s="51" t="s">
        <v>74</v>
      </c>
      <c r="D19" s="48">
        <v>0</v>
      </c>
      <c r="E19" s="49" t="s">
        <v>34</v>
      </c>
      <c r="F19" s="49" t="s">
        <v>40</v>
      </c>
      <c r="G19" s="48">
        <v>1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57">
        <v>0</v>
      </c>
      <c r="R19" s="48">
        <v>1</v>
      </c>
      <c r="S19" s="48">
        <v>1</v>
      </c>
      <c r="T19" s="48">
        <v>1</v>
      </c>
      <c r="U19" s="48">
        <v>0</v>
      </c>
      <c r="V19" s="48">
        <v>1</v>
      </c>
      <c r="W19" s="48">
        <v>1</v>
      </c>
      <c r="X19" s="48">
        <f t="shared" si="0"/>
        <v>7</v>
      </c>
      <c r="Y19" s="52">
        <f t="shared" si="1"/>
        <v>3.5</v>
      </c>
    </row>
    <row r="20" ht="37.25" customHeight="1" spans="1:25">
      <c r="A20" s="51" t="s">
        <v>75</v>
      </c>
      <c r="B20" s="51" t="s">
        <v>38</v>
      </c>
      <c r="C20" s="51" t="s">
        <v>76</v>
      </c>
      <c r="D20" s="51" t="s">
        <v>34</v>
      </c>
      <c r="E20" s="48">
        <v>0</v>
      </c>
      <c r="F20" s="48">
        <v>0</v>
      </c>
      <c r="G20" s="51" t="s">
        <v>34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51" t="s">
        <v>34</v>
      </c>
      <c r="O20" s="48">
        <v>0</v>
      </c>
      <c r="P20" s="51" t="s">
        <v>34</v>
      </c>
      <c r="Q20" s="56">
        <v>0</v>
      </c>
      <c r="R20" s="51" t="s">
        <v>40</v>
      </c>
      <c r="S20" s="51" t="s">
        <v>40</v>
      </c>
      <c r="T20" s="48">
        <v>0</v>
      </c>
      <c r="U20" s="48">
        <v>1</v>
      </c>
      <c r="V20" s="48">
        <v>1</v>
      </c>
      <c r="W20" s="48">
        <v>0</v>
      </c>
      <c r="X20" s="48">
        <f t="shared" si="0"/>
        <v>6</v>
      </c>
      <c r="Y20" s="52">
        <f t="shared" si="1"/>
        <v>3</v>
      </c>
    </row>
    <row r="21" ht="37.25" customHeight="1" spans="1:25">
      <c r="A21" s="51" t="s">
        <v>77</v>
      </c>
      <c r="B21" s="51" t="s">
        <v>38</v>
      </c>
      <c r="C21" s="51" t="s">
        <v>78</v>
      </c>
      <c r="D21" s="48">
        <v>1</v>
      </c>
      <c r="E21" s="49" t="s">
        <v>34</v>
      </c>
      <c r="F21" s="49" t="s">
        <v>40</v>
      </c>
      <c r="G21" s="48">
        <v>0</v>
      </c>
      <c r="H21" s="48">
        <v>0</v>
      </c>
      <c r="I21" s="48">
        <v>0</v>
      </c>
      <c r="J21" s="49" t="s">
        <v>40</v>
      </c>
      <c r="K21" s="48">
        <v>0</v>
      </c>
      <c r="L21" s="48">
        <v>0</v>
      </c>
      <c r="M21" s="48">
        <v>1</v>
      </c>
      <c r="N21" s="48">
        <v>1</v>
      </c>
      <c r="O21" s="48">
        <v>0</v>
      </c>
      <c r="P21" s="48">
        <v>0</v>
      </c>
      <c r="Q21" s="57">
        <v>1</v>
      </c>
      <c r="R21" s="48">
        <v>0</v>
      </c>
      <c r="S21" s="48">
        <v>0</v>
      </c>
      <c r="T21" s="48">
        <v>0</v>
      </c>
      <c r="U21" s="48">
        <v>0</v>
      </c>
      <c r="V21" s="48">
        <v>1</v>
      </c>
      <c r="W21" s="48">
        <v>0</v>
      </c>
      <c r="X21" s="48">
        <f t="shared" si="0"/>
        <v>6</v>
      </c>
      <c r="Y21" s="52">
        <f t="shared" si="1"/>
        <v>3</v>
      </c>
    </row>
    <row r="22" ht="37.25" customHeight="1" spans="1:25">
      <c r="A22" s="51" t="s">
        <v>79</v>
      </c>
      <c r="B22" s="51" t="s">
        <v>35</v>
      </c>
      <c r="C22" s="51" t="s">
        <v>80</v>
      </c>
      <c r="D22" s="51" t="s">
        <v>40</v>
      </c>
      <c r="E22" s="48">
        <v>0</v>
      </c>
      <c r="F22" s="48">
        <v>0</v>
      </c>
      <c r="G22" s="51" t="s">
        <v>34</v>
      </c>
      <c r="H22" s="48">
        <v>0</v>
      </c>
      <c r="I22" s="48">
        <v>0</v>
      </c>
      <c r="J22" s="51" t="s">
        <v>40</v>
      </c>
      <c r="K22" s="48">
        <v>1</v>
      </c>
      <c r="L22" s="48">
        <v>0</v>
      </c>
      <c r="M22" s="48">
        <v>0</v>
      </c>
      <c r="N22" s="48">
        <v>0</v>
      </c>
      <c r="O22" s="48">
        <v>0</v>
      </c>
      <c r="P22" s="51" t="s">
        <v>34</v>
      </c>
      <c r="Q22" s="56">
        <v>1</v>
      </c>
      <c r="R22" s="51" t="s">
        <v>40</v>
      </c>
      <c r="S22" s="51" t="s">
        <v>40</v>
      </c>
      <c r="T22" s="48">
        <v>1</v>
      </c>
      <c r="U22" s="48">
        <v>0</v>
      </c>
      <c r="V22" s="48">
        <v>1</v>
      </c>
      <c r="W22" s="48">
        <v>0</v>
      </c>
      <c r="X22" s="48">
        <f t="shared" si="0"/>
        <v>6</v>
      </c>
      <c r="Y22" s="52">
        <f t="shared" si="1"/>
        <v>3</v>
      </c>
    </row>
    <row r="23" ht="37.25" customHeight="1" spans="1:25">
      <c r="A23" s="51" t="s">
        <v>81</v>
      </c>
      <c r="B23" s="51" t="s">
        <v>54</v>
      </c>
      <c r="C23" s="51" t="s">
        <v>82</v>
      </c>
      <c r="D23" s="51" t="s">
        <v>34</v>
      </c>
      <c r="E23" s="51">
        <v>0</v>
      </c>
      <c r="F23" s="51">
        <v>0</v>
      </c>
      <c r="G23" s="51" t="s">
        <v>34</v>
      </c>
      <c r="H23" s="48">
        <v>0</v>
      </c>
      <c r="I23" s="48">
        <v>0</v>
      </c>
      <c r="J23" s="51" t="s">
        <v>34</v>
      </c>
      <c r="K23" s="48">
        <v>1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51" t="s">
        <v>40</v>
      </c>
      <c r="S23" s="51" t="s">
        <v>40</v>
      </c>
      <c r="T23" s="48">
        <v>1</v>
      </c>
      <c r="U23" s="48">
        <v>0</v>
      </c>
      <c r="V23" s="48">
        <v>1</v>
      </c>
      <c r="W23" s="48">
        <v>0</v>
      </c>
      <c r="X23" s="48">
        <f t="shared" si="0"/>
        <v>6</v>
      </c>
      <c r="Y23" s="52">
        <f t="shared" si="1"/>
        <v>3</v>
      </c>
    </row>
    <row r="24" ht="37.25" customHeight="1" spans="1:25">
      <c r="A24" s="51" t="s">
        <v>83</v>
      </c>
      <c r="B24" s="51" t="s">
        <v>54</v>
      </c>
      <c r="C24" s="51" t="s">
        <v>84</v>
      </c>
      <c r="D24" s="48">
        <v>0</v>
      </c>
      <c r="E24" s="48">
        <v>0</v>
      </c>
      <c r="F24" s="48">
        <v>0</v>
      </c>
      <c r="G24" s="51" t="s">
        <v>34</v>
      </c>
      <c r="H24" s="48">
        <v>0</v>
      </c>
      <c r="I24" s="48">
        <v>0</v>
      </c>
      <c r="J24" s="51" t="s">
        <v>34</v>
      </c>
      <c r="K24" s="48">
        <v>0</v>
      </c>
      <c r="L24" s="48">
        <v>0</v>
      </c>
      <c r="M24" s="48">
        <v>1</v>
      </c>
      <c r="N24" s="48">
        <v>0</v>
      </c>
      <c r="O24" s="48">
        <v>0</v>
      </c>
      <c r="P24" s="48">
        <v>0</v>
      </c>
      <c r="Q24" s="57">
        <v>1</v>
      </c>
      <c r="R24" s="48">
        <v>0</v>
      </c>
      <c r="S24" s="48">
        <v>0</v>
      </c>
      <c r="T24" s="48">
        <v>0</v>
      </c>
      <c r="U24" s="48">
        <v>0</v>
      </c>
      <c r="V24" s="48">
        <v>1</v>
      </c>
      <c r="W24" s="48">
        <v>1</v>
      </c>
      <c r="X24" s="48">
        <f t="shared" si="0"/>
        <v>6</v>
      </c>
      <c r="Y24" s="52">
        <f t="shared" si="1"/>
        <v>3</v>
      </c>
    </row>
    <row r="25" ht="37.25" customHeight="1" spans="1:25">
      <c r="A25" s="51" t="s">
        <v>85</v>
      </c>
      <c r="B25" s="51" t="s">
        <v>38</v>
      </c>
      <c r="C25" s="51" t="s">
        <v>86</v>
      </c>
      <c r="D25" s="48">
        <v>0</v>
      </c>
      <c r="E25" s="48">
        <v>0</v>
      </c>
      <c r="F25" s="48">
        <v>0</v>
      </c>
      <c r="G25" s="51" t="s">
        <v>34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51" t="s">
        <v>34</v>
      </c>
      <c r="O25" s="51" t="s">
        <v>34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 t="s">
        <v>34</v>
      </c>
      <c r="V25" s="48" t="s">
        <v>34</v>
      </c>
      <c r="W25" s="48">
        <v>1</v>
      </c>
      <c r="X25" s="48">
        <f t="shared" si="0"/>
        <v>6</v>
      </c>
      <c r="Y25" s="52">
        <f t="shared" si="1"/>
        <v>3</v>
      </c>
    </row>
    <row r="26" ht="37.25" customHeight="1" spans="1:25">
      <c r="A26" s="51" t="s">
        <v>87</v>
      </c>
      <c r="B26" s="51" t="s">
        <v>38</v>
      </c>
      <c r="C26" s="51" t="s">
        <v>88</v>
      </c>
      <c r="D26" s="48">
        <v>1</v>
      </c>
      <c r="E26" s="49" t="s">
        <v>34</v>
      </c>
      <c r="F26" s="49" t="s">
        <v>40</v>
      </c>
      <c r="G26" s="48">
        <v>0</v>
      </c>
      <c r="H26" s="48">
        <v>0</v>
      </c>
      <c r="I26" s="48">
        <v>0</v>
      </c>
      <c r="J26" s="49" t="s">
        <v>40</v>
      </c>
      <c r="K26" s="48">
        <v>0</v>
      </c>
      <c r="L26" s="48">
        <v>0</v>
      </c>
      <c r="M26" s="48">
        <v>1</v>
      </c>
      <c r="N26" s="48">
        <v>1</v>
      </c>
      <c r="O26" s="48">
        <v>0</v>
      </c>
      <c r="P26" s="48">
        <v>0</v>
      </c>
      <c r="Q26" s="57">
        <v>1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f t="shared" si="0"/>
        <v>5</v>
      </c>
      <c r="Y26" s="52">
        <f t="shared" si="1"/>
        <v>2.5</v>
      </c>
    </row>
    <row r="27" ht="37.25" customHeight="1" spans="1:25">
      <c r="A27" s="51" t="s">
        <v>89</v>
      </c>
      <c r="B27" s="51" t="s">
        <v>35</v>
      </c>
      <c r="C27" s="51" t="s">
        <v>90</v>
      </c>
      <c r="D27" s="48">
        <v>0</v>
      </c>
      <c r="E27" s="48">
        <v>0</v>
      </c>
      <c r="F27" s="48">
        <v>0</v>
      </c>
      <c r="G27" s="51" t="s">
        <v>34</v>
      </c>
      <c r="H27" s="48">
        <v>0</v>
      </c>
      <c r="I27" s="51" t="s">
        <v>34</v>
      </c>
      <c r="J27" s="51" t="s">
        <v>34</v>
      </c>
      <c r="K27" s="48">
        <v>0</v>
      </c>
      <c r="L27" s="48">
        <v>0</v>
      </c>
      <c r="M27" s="48">
        <v>0</v>
      </c>
      <c r="N27" s="51" t="s">
        <v>34</v>
      </c>
      <c r="O27" s="48">
        <v>0</v>
      </c>
      <c r="P27" s="51" t="s">
        <v>40</v>
      </c>
      <c r="Q27" s="48">
        <v>0</v>
      </c>
      <c r="R27" s="48">
        <v>0</v>
      </c>
      <c r="S27" s="48">
        <v>0</v>
      </c>
      <c r="T27" s="48">
        <v>1</v>
      </c>
      <c r="U27" s="48">
        <v>0</v>
      </c>
      <c r="V27" s="48">
        <v>0</v>
      </c>
      <c r="W27" s="48">
        <v>0</v>
      </c>
      <c r="X27" s="48">
        <f t="shared" si="0"/>
        <v>5</v>
      </c>
      <c r="Y27" s="52">
        <f t="shared" si="1"/>
        <v>2.5</v>
      </c>
    </row>
    <row r="28" ht="37.25" customHeight="1" spans="1:25">
      <c r="A28" s="51" t="s">
        <v>91</v>
      </c>
      <c r="B28" s="51" t="s">
        <v>38</v>
      </c>
      <c r="C28" s="51" t="s">
        <v>92</v>
      </c>
      <c r="D28" s="51" t="s">
        <v>40</v>
      </c>
      <c r="E28" s="48">
        <v>0</v>
      </c>
      <c r="F28" s="48">
        <v>0</v>
      </c>
      <c r="G28" s="51" t="s">
        <v>34</v>
      </c>
      <c r="H28" s="48">
        <v>0</v>
      </c>
      <c r="I28" s="48">
        <v>0</v>
      </c>
      <c r="J28" s="51" t="s">
        <v>34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51" t="s">
        <v>40</v>
      </c>
      <c r="Q28" s="56">
        <v>1</v>
      </c>
      <c r="R28" s="51" t="s">
        <v>40</v>
      </c>
      <c r="S28" s="51" t="s">
        <v>40</v>
      </c>
      <c r="T28" s="51" t="s">
        <v>40</v>
      </c>
      <c r="U28" s="51" t="s">
        <v>34</v>
      </c>
      <c r="V28" s="51" t="s">
        <v>34</v>
      </c>
      <c r="W28" s="51" t="s">
        <v>40</v>
      </c>
      <c r="X28" s="48">
        <f t="shared" si="0"/>
        <v>5</v>
      </c>
      <c r="Y28" s="52">
        <f t="shared" si="1"/>
        <v>2.5</v>
      </c>
    </row>
    <row r="29" ht="37.25" customHeight="1" spans="1:25">
      <c r="A29" s="51" t="s">
        <v>93</v>
      </c>
      <c r="B29" s="51" t="s">
        <v>54</v>
      </c>
      <c r="C29" s="51" t="s">
        <v>94</v>
      </c>
      <c r="D29" s="48">
        <v>0</v>
      </c>
      <c r="E29" s="48">
        <v>0</v>
      </c>
      <c r="F29" s="48">
        <v>0</v>
      </c>
      <c r="G29" s="51" t="s">
        <v>34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51" t="s">
        <v>34</v>
      </c>
      <c r="O29" s="48">
        <v>0</v>
      </c>
      <c r="P29" s="51" t="s">
        <v>34</v>
      </c>
      <c r="Q29" s="48">
        <v>0</v>
      </c>
      <c r="R29" s="48">
        <v>0</v>
      </c>
      <c r="S29" s="48">
        <v>0</v>
      </c>
      <c r="T29" s="48">
        <v>1</v>
      </c>
      <c r="U29" s="48">
        <v>0</v>
      </c>
      <c r="V29" s="48">
        <v>1</v>
      </c>
      <c r="W29" s="48">
        <v>0</v>
      </c>
      <c r="X29" s="48">
        <f t="shared" si="0"/>
        <v>5</v>
      </c>
      <c r="Y29" s="52">
        <f t="shared" si="1"/>
        <v>2.5</v>
      </c>
    </row>
    <row r="30" ht="37.25" customHeight="1" spans="1:25">
      <c r="A30" s="51" t="s">
        <v>95</v>
      </c>
      <c r="B30" s="51" t="s">
        <v>35</v>
      </c>
      <c r="C30" s="51" t="s">
        <v>96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51" t="s">
        <v>34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51" t="s">
        <v>34</v>
      </c>
      <c r="Q30" s="56">
        <v>0</v>
      </c>
      <c r="R30" s="48">
        <v>1</v>
      </c>
      <c r="S30" s="48">
        <v>0</v>
      </c>
      <c r="T30" s="48">
        <v>0</v>
      </c>
      <c r="U30" s="48">
        <v>0</v>
      </c>
      <c r="V30" s="48">
        <v>1</v>
      </c>
      <c r="W30" s="48">
        <v>1</v>
      </c>
      <c r="X30" s="48">
        <f t="shared" si="0"/>
        <v>5</v>
      </c>
      <c r="Y30" s="52">
        <f t="shared" si="1"/>
        <v>2.5</v>
      </c>
    </row>
    <row r="31" ht="37.25" customHeight="1" spans="1:25">
      <c r="A31" s="51" t="s">
        <v>97</v>
      </c>
      <c r="B31" s="51" t="s">
        <v>35</v>
      </c>
      <c r="C31" s="51" t="s">
        <v>98</v>
      </c>
      <c r="D31" s="48">
        <v>0</v>
      </c>
      <c r="E31" s="49" t="s">
        <v>34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1</v>
      </c>
      <c r="L31" s="53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1</v>
      </c>
      <c r="S31" s="48">
        <v>0</v>
      </c>
      <c r="T31" s="48">
        <v>0</v>
      </c>
      <c r="U31" s="48">
        <v>0</v>
      </c>
      <c r="V31" s="48">
        <v>1</v>
      </c>
      <c r="W31" s="48">
        <v>1</v>
      </c>
      <c r="X31" s="48">
        <f t="shared" si="0"/>
        <v>5</v>
      </c>
      <c r="Y31" s="52">
        <f t="shared" si="1"/>
        <v>2.5</v>
      </c>
    </row>
    <row r="32" ht="37.25" customHeight="1" spans="1:25">
      <c r="A32" s="51" t="s">
        <v>99</v>
      </c>
      <c r="B32" s="51" t="s">
        <v>38</v>
      </c>
      <c r="C32" s="51" t="s">
        <v>100</v>
      </c>
      <c r="D32" s="48">
        <v>0</v>
      </c>
      <c r="E32" s="48">
        <v>0</v>
      </c>
      <c r="F32" s="48">
        <v>0</v>
      </c>
      <c r="G32" s="51" t="s">
        <v>34</v>
      </c>
      <c r="H32" s="48">
        <v>0</v>
      </c>
      <c r="I32" s="48">
        <v>0</v>
      </c>
      <c r="J32" s="51" t="s">
        <v>40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51" t="s">
        <v>34</v>
      </c>
      <c r="Q32" s="57">
        <v>0</v>
      </c>
      <c r="R32" s="48">
        <v>0</v>
      </c>
      <c r="S32" s="48">
        <v>0</v>
      </c>
      <c r="T32" s="48">
        <v>1</v>
      </c>
      <c r="U32" s="48">
        <v>0</v>
      </c>
      <c r="V32" s="48">
        <v>1</v>
      </c>
      <c r="W32" s="48">
        <v>0</v>
      </c>
      <c r="X32" s="48">
        <f t="shared" si="0"/>
        <v>4</v>
      </c>
      <c r="Y32" s="52">
        <f t="shared" si="1"/>
        <v>2</v>
      </c>
    </row>
    <row r="33" ht="37.25" customHeight="1" spans="1:25">
      <c r="A33" s="51" t="s">
        <v>101</v>
      </c>
      <c r="B33" s="51" t="s">
        <v>102</v>
      </c>
      <c r="C33" s="51" t="s">
        <v>103</v>
      </c>
      <c r="D33" s="48">
        <v>1</v>
      </c>
      <c r="E33" s="49" t="s">
        <v>34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1</v>
      </c>
      <c r="Q33" s="57">
        <v>0</v>
      </c>
      <c r="R33" s="48">
        <v>0</v>
      </c>
      <c r="S33" s="48">
        <v>0</v>
      </c>
      <c r="T33" s="51" t="s">
        <v>40</v>
      </c>
      <c r="U33" s="51" t="s">
        <v>34</v>
      </c>
      <c r="V33" s="51" t="s">
        <v>40</v>
      </c>
      <c r="W33" s="51" t="s">
        <v>40</v>
      </c>
      <c r="X33" s="48">
        <f t="shared" si="0"/>
        <v>4</v>
      </c>
      <c r="Y33" s="52">
        <f t="shared" si="1"/>
        <v>2</v>
      </c>
    </row>
    <row r="34" ht="37.25" customHeight="1" spans="1:25">
      <c r="A34" s="51" t="s">
        <v>104</v>
      </c>
      <c r="B34" s="51" t="s">
        <v>105</v>
      </c>
      <c r="C34" s="51" t="s">
        <v>106</v>
      </c>
      <c r="D34" s="48">
        <v>0</v>
      </c>
      <c r="E34" s="48">
        <v>0</v>
      </c>
      <c r="F34" s="48">
        <v>0</v>
      </c>
      <c r="G34" s="51" t="s">
        <v>34</v>
      </c>
      <c r="H34" s="48">
        <v>0</v>
      </c>
      <c r="I34" s="48">
        <v>0</v>
      </c>
      <c r="J34" s="51" t="s">
        <v>34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57">
        <v>0</v>
      </c>
      <c r="R34" s="48">
        <v>0</v>
      </c>
      <c r="S34" s="48">
        <v>1</v>
      </c>
      <c r="T34" s="48">
        <v>1</v>
      </c>
      <c r="U34" s="48">
        <v>0</v>
      </c>
      <c r="V34" s="48">
        <v>0</v>
      </c>
      <c r="W34" s="48">
        <v>0</v>
      </c>
      <c r="X34" s="48">
        <f t="shared" si="0"/>
        <v>4</v>
      </c>
      <c r="Y34" s="52">
        <f t="shared" si="1"/>
        <v>2</v>
      </c>
    </row>
    <row r="35" ht="37.25" customHeight="1" spans="1:25">
      <c r="A35" s="51" t="s">
        <v>107</v>
      </c>
      <c r="B35" s="51" t="s">
        <v>35</v>
      </c>
      <c r="C35" s="51" t="s">
        <v>108</v>
      </c>
      <c r="D35" s="48">
        <v>0</v>
      </c>
      <c r="E35" s="48">
        <v>0</v>
      </c>
      <c r="F35" s="48">
        <v>0</v>
      </c>
      <c r="G35" s="51" t="s">
        <v>34</v>
      </c>
      <c r="H35" s="48">
        <v>0</v>
      </c>
      <c r="I35" s="48">
        <v>0</v>
      </c>
      <c r="J35" s="51" t="s">
        <v>34</v>
      </c>
      <c r="K35" s="48">
        <v>0</v>
      </c>
      <c r="L35" s="48">
        <v>0</v>
      </c>
      <c r="M35" s="48">
        <v>0</v>
      </c>
      <c r="N35" s="51" t="s">
        <v>34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1</v>
      </c>
      <c r="U35" s="48">
        <v>0</v>
      </c>
      <c r="V35" s="48">
        <v>0</v>
      </c>
      <c r="W35" s="48">
        <v>0</v>
      </c>
      <c r="X35" s="48">
        <f t="shared" si="0"/>
        <v>4</v>
      </c>
      <c r="Y35" s="52">
        <f t="shared" si="1"/>
        <v>2</v>
      </c>
    </row>
    <row r="36" ht="37.25" customHeight="1" spans="1:25">
      <c r="A36" s="51" t="s">
        <v>109</v>
      </c>
      <c r="B36" s="51" t="s">
        <v>35</v>
      </c>
      <c r="C36" s="51" t="s">
        <v>110</v>
      </c>
      <c r="D36" s="51" t="s">
        <v>40</v>
      </c>
      <c r="E36" s="48">
        <v>0</v>
      </c>
      <c r="F36" s="48">
        <v>0</v>
      </c>
      <c r="G36" s="51" t="s">
        <v>34</v>
      </c>
      <c r="H36" s="48">
        <v>0</v>
      </c>
      <c r="I36" s="48">
        <v>0</v>
      </c>
      <c r="J36" s="51" t="s">
        <v>34</v>
      </c>
      <c r="K36" s="48">
        <v>1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51" t="s">
        <v>40</v>
      </c>
      <c r="S36" s="51" t="s">
        <v>40</v>
      </c>
      <c r="T36" s="51" t="s">
        <v>34</v>
      </c>
      <c r="U36" s="51" t="s">
        <v>40</v>
      </c>
      <c r="V36" s="51" t="s">
        <v>40</v>
      </c>
      <c r="W36" s="51" t="s">
        <v>40</v>
      </c>
      <c r="X36" s="48">
        <f t="shared" si="0"/>
        <v>4</v>
      </c>
      <c r="Y36" s="52">
        <f t="shared" si="1"/>
        <v>2</v>
      </c>
    </row>
    <row r="37" ht="37.25" customHeight="1" spans="1:25">
      <c r="A37" s="51" t="s">
        <v>111</v>
      </c>
      <c r="B37" s="51" t="s">
        <v>38</v>
      </c>
      <c r="C37" s="51" t="s">
        <v>112</v>
      </c>
      <c r="D37" s="48">
        <v>0</v>
      </c>
      <c r="E37" s="48">
        <v>0</v>
      </c>
      <c r="F37" s="48">
        <v>0</v>
      </c>
      <c r="G37" s="51" t="s">
        <v>34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51" t="s">
        <v>40</v>
      </c>
      <c r="O37" s="48">
        <v>0</v>
      </c>
      <c r="P37" s="51" t="s">
        <v>34</v>
      </c>
      <c r="Q37" s="57">
        <v>0</v>
      </c>
      <c r="R37" s="48">
        <v>0</v>
      </c>
      <c r="S37" s="48">
        <v>0</v>
      </c>
      <c r="T37" s="48">
        <v>1</v>
      </c>
      <c r="U37" s="48">
        <v>1</v>
      </c>
      <c r="V37" s="48">
        <v>0</v>
      </c>
      <c r="W37" s="48">
        <v>0</v>
      </c>
      <c r="X37" s="48">
        <f t="shared" si="0"/>
        <v>4</v>
      </c>
      <c r="Y37" s="52">
        <f t="shared" ref="Y37:Y70" si="2">X37*0.5</f>
        <v>2</v>
      </c>
    </row>
    <row r="38" ht="37.25" customHeight="1" spans="1:25">
      <c r="A38" s="51" t="s">
        <v>113</v>
      </c>
      <c r="B38" s="51" t="s">
        <v>46</v>
      </c>
      <c r="C38" s="51" t="s">
        <v>114</v>
      </c>
      <c r="D38" s="51" t="s">
        <v>34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51" t="s">
        <v>40</v>
      </c>
      <c r="M38" s="48">
        <v>1</v>
      </c>
      <c r="N38" s="48">
        <v>0</v>
      </c>
      <c r="O38" s="48">
        <v>0</v>
      </c>
      <c r="P38" s="48">
        <v>0</v>
      </c>
      <c r="Q38" s="57">
        <v>0</v>
      </c>
      <c r="R38" s="51" t="s">
        <v>40</v>
      </c>
      <c r="S38" s="51" t="s">
        <v>40</v>
      </c>
      <c r="T38" s="48">
        <v>0</v>
      </c>
      <c r="U38" s="48">
        <v>0</v>
      </c>
      <c r="V38" s="48">
        <v>1</v>
      </c>
      <c r="W38" s="48">
        <v>1</v>
      </c>
      <c r="X38" s="48">
        <f t="shared" si="0"/>
        <v>4</v>
      </c>
      <c r="Y38" s="52">
        <f t="shared" si="2"/>
        <v>2</v>
      </c>
    </row>
    <row r="39" ht="37.25" customHeight="1" spans="1:25">
      <c r="A39" s="51" t="s">
        <v>115</v>
      </c>
      <c r="B39" s="51" t="s">
        <v>49</v>
      </c>
      <c r="C39" s="51" t="s">
        <v>116</v>
      </c>
      <c r="D39" s="48">
        <v>0</v>
      </c>
      <c r="E39" s="48">
        <v>0</v>
      </c>
      <c r="F39" s="48">
        <v>0</v>
      </c>
      <c r="G39" s="51" t="s">
        <v>34</v>
      </c>
      <c r="H39" s="48">
        <v>0</v>
      </c>
      <c r="I39" s="48">
        <v>0</v>
      </c>
      <c r="J39" s="51" t="s">
        <v>34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57">
        <v>0</v>
      </c>
      <c r="R39" s="48">
        <v>0</v>
      </c>
      <c r="S39" s="48">
        <v>0</v>
      </c>
      <c r="T39" s="48">
        <v>0</v>
      </c>
      <c r="U39" s="48">
        <v>1</v>
      </c>
      <c r="V39" s="48">
        <v>0</v>
      </c>
      <c r="W39" s="48">
        <v>0</v>
      </c>
      <c r="X39" s="48">
        <f t="shared" si="0"/>
        <v>3</v>
      </c>
      <c r="Y39" s="52">
        <f t="shared" si="2"/>
        <v>1.5</v>
      </c>
    </row>
    <row r="40" ht="37.25" customHeight="1" spans="1:25">
      <c r="A40" s="51" t="s">
        <v>117</v>
      </c>
      <c r="B40" s="51" t="s">
        <v>35</v>
      </c>
      <c r="C40" s="51" t="s">
        <v>118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51" t="s">
        <v>34</v>
      </c>
      <c r="J40" s="51" t="s">
        <v>34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56">
        <v>0</v>
      </c>
      <c r="R40" s="48">
        <v>0</v>
      </c>
      <c r="S40" s="48">
        <v>0</v>
      </c>
      <c r="T40" s="48">
        <v>0</v>
      </c>
      <c r="U40" s="48">
        <v>1</v>
      </c>
      <c r="V40" s="48">
        <v>0</v>
      </c>
      <c r="W40" s="48">
        <v>0</v>
      </c>
      <c r="X40" s="48">
        <f t="shared" si="0"/>
        <v>3</v>
      </c>
      <c r="Y40" s="52">
        <f t="shared" si="2"/>
        <v>1.5</v>
      </c>
    </row>
    <row r="41" ht="37.25" customHeight="1" spans="1:25">
      <c r="A41" s="51" t="s">
        <v>119</v>
      </c>
      <c r="B41" s="51" t="s">
        <v>38</v>
      </c>
      <c r="C41" s="51" t="s">
        <v>120</v>
      </c>
      <c r="D41" s="51" t="s">
        <v>40</v>
      </c>
      <c r="E41" s="51" t="s">
        <v>40</v>
      </c>
      <c r="F41" s="51" t="s">
        <v>40</v>
      </c>
      <c r="G41" s="51" t="s">
        <v>34</v>
      </c>
      <c r="H41" s="48">
        <v>0</v>
      </c>
      <c r="I41" s="48">
        <v>0</v>
      </c>
      <c r="J41" s="48">
        <v>0</v>
      </c>
      <c r="K41" s="48">
        <v>1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51" t="s">
        <v>40</v>
      </c>
      <c r="S41" s="51" t="s">
        <v>40</v>
      </c>
      <c r="T41" s="48">
        <v>0</v>
      </c>
      <c r="U41" s="48">
        <v>1</v>
      </c>
      <c r="V41" s="48">
        <v>0</v>
      </c>
      <c r="W41" s="48">
        <v>0</v>
      </c>
      <c r="X41" s="48">
        <f t="shared" si="0"/>
        <v>3</v>
      </c>
      <c r="Y41" s="52">
        <f t="shared" si="2"/>
        <v>1.5</v>
      </c>
    </row>
    <row r="42" ht="37.25" customHeight="1" spans="1:25">
      <c r="A42" s="51" t="s">
        <v>121</v>
      </c>
      <c r="B42" s="51" t="s">
        <v>35</v>
      </c>
      <c r="C42" s="51" t="s">
        <v>122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51" t="s">
        <v>34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57">
        <v>1</v>
      </c>
      <c r="R42" s="48">
        <v>0</v>
      </c>
      <c r="S42" s="48">
        <v>0</v>
      </c>
      <c r="T42" s="48">
        <v>1</v>
      </c>
      <c r="U42" s="48">
        <v>0</v>
      </c>
      <c r="V42" s="48">
        <v>0</v>
      </c>
      <c r="W42" s="48">
        <v>0</v>
      </c>
      <c r="X42" s="48">
        <f t="shared" si="0"/>
        <v>3</v>
      </c>
      <c r="Y42" s="52">
        <f t="shared" si="2"/>
        <v>1.5</v>
      </c>
    </row>
    <row r="43" ht="37.25" customHeight="1" spans="1:25">
      <c r="A43" s="51" t="s">
        <v>123</v>
      </c>
      <c r="B43" s="51" t="s">
        <v>124</v>
      </c>
      <c r="C43" s="51" t="s">
        <v>125</v>
      </c>
      <c r="D43" s="48">
        <v>0</v>
      </c>
      <c r="E43" s="48">
        <v>0</v>
      </c>
      <c r="F43" s="48">
        <v>0</v>
      </c>
      <c r="G43" s="51" t="s">
        <v>34</v>
      </c>
      <c r="H43" s="48">
        <v>0</v>
      </c>
      <c r="I43" s="48">
        <v>0</v>
      </c>
      <c r="J43" s="51" t="s">
        <v>34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56">
        <v>0</v>
      </c>
      <c r="R43" s="48">
        <v>0</v>
      </c>
      <c r="S43" s="48">
        <v>0</v>
      </c>
      <c r="T43" s="48">
        <v>0</v>
      </c>
      <c r="U43" s="48">
        <v>0</v>
      </c>
      <c r="V43" s="48">
        <v>1</v>
      </c>
      <c r="W43" s="48">
        <v>0</v>
      </c>
      <c r="X43" s="48">
        <f t="shared" si="0"/>
        <v>3</v>
      </c>
      <c r="Y43" s="52">
        <f t="shared" si="2"/>
        <v>1.5</v>
      </c>
    </row>
    <row r="44" ht="37.25" customHeight="1" spans="1:25">
      <c r="A44" s="51" t="s">
        <v>126</v>
      </c>
      <c r="B44" s="51" t="s">
        <v>127</v>
      </c>
      <c r="C44" s="51" t="s">
        <v>128</v>
      </c>
      <c r="D44" s="48">
        <v>0</v>
      </c>
      <c r="E44" s="51" t="s">
        <v>40</v>
      </c>
      <c r="F44" s="51" t="s">
        <v>40</v>
      </c>
      <c r="G44" s="48">
        <v>1</v>
      </c>
      <c r="H44" s="48">
        <v>0</v>
      </c>
      <c r="I44" s="48">
        <v>0</v>
      </c>
      <c r="J44" s="48">
        <v>0</v>
      </c>
      <c r="K44" s="48">
        <v>1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1</v>
      </c>
      <c r="W44" s="48">
        <v>0</v>
      </c>
      <c r="X44" s="48">
        <f t="shared" si="0"/>
        <v>3</v>
      </c>
      <c r="Y44" s="52">
        <f t="shared" si="2"/>
        <v>1.5</v>
      </c>
    </row>
    <row r="45" ht="37.25" customHeight="1" spans="1:25">
      <c r="A45" s="51" t="s">
        <v>129</v>
      </c>
      <c r="B45" s="51" t="s">
        <v>46</v>
      </c>
      <c r="C45" s="51" t="s">
        <v>130</v>
      </c>
      <c r="D45" s="51" t="s">
        <v>40</v>
      </c>
      <c r="E45" s="48">
        <v>0</v>
      </c>
      <c r="F45" s="48">
        <v>0</v>
      </c>
      <c r="G45" s="48">
        <v>1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1</v>
      </c>
      <c r="N45" s="48">
        <v>0</v>
      </c>
      <c r="O45" s="48">
        <v>1</v>
      </c>
      <c r="P45" s="48">
        <v>0</v>
      </c>
      <c r="Q45" s="48">
        <v>0</v>
      </c>
      <c r="R45" s="51" t="s">
        <v>40</v>
      </c>
      <c r="S45" s="51" t="s">
        <v>40</v>
      </c>
      <c r="T45" s="51" t="s">
        <v>40</v>
      </c>
      <c r="U45" s="51" t="s">
        <v>40</v>
      </c>
      <c r="V45" s="51" t="s">
        <v>40</v>
      </c>
      <c r="W45" s="51" t="s">
        <v>40</v>
      </c>
      <c r="X45" s="48">
        <f t="shared" si="0"/>
        <v>3</v>
      </c>
      <c r="Y45" s="52">
        <f t="shared" si="2"/>
        <v>1.5</v>
      </c>
    </row>
    <row r="46" ht="37.25" customHeight="1" spans="1:25">
      <c r="A46" s="51" t="s">
        <v>131</v>
      </c>
      <c r="B46" s="51" t="s">
        <v>49</v>
      </c>
      <c r="C46" s="51" t="s">
        <v>132</v>
      </c>
      <c r="D46" s="51" t="s">
        <v>40</v>
      </c>
      <c r="E46" s="48">
        <v>0</v>
      </c>
      <c r="F46" s="48">
        <v>0</v>
      </c>
      <c r="G46" s="48">
        <v>0</v>
      </c>
      <c r="H46" s="48">
        <v>0</v>
      </c>
      <c r="I46" s="51" t="s">
        <v>34</v>
      </c>
      <c r="J46" s="51" t="s">
        <v>34</v>
      </c>
      <c r="K46" s="48">
        <v>1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51" t="s">
        <v>40</v>
      </c>
      <c r="S46" s="51" t="s">
        <v>40</v>
      </c>
      <c r="T46" s="51" t="s">
        <v>40</v>
      </c>
      <c r="U46" s="51" t="s">
        <v>40</v>
      </c>
      <c r="V46" s="51" t="s">
        <v>40</v>
      </c>
      <c r="W46" s="51" t="s">
        <v>40</v>
      </c>
      <c r="X46" s="48">
        <f t="shared" si="0"/>
        <v>3</v>
      </c>
      <c r="Y46" s="52">
        <f t="shared" si="2"/>
        <v>1.5</v>
      </c>
    </row>
    <row r="47" ht="37.25" customHeight="1" spans="1:25">
      <c r="A47" s="51" t="s">
        <v>133</v>
      </c>
      <c r="B47" s="51" t="s">
        <v>38</v>
      </c>
      <c r="C47" s="51" t="s">
        <v>134</v>
      </c>
      <c r="D47" s="48">
        <v>0</v>
      </c>
      <c r="E47" s="48">
        <v>0</v>
      </c>
      <c r="F47" s="48">
        <v>0</v>
      </c>
      <c r="G47" s="51" t="s">
        <v>34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51" t="s">
        <v>40</v>
      </c>
      <c r="S47" s="48">
        <v>0</v>
      </c>
      <c r="T47" s="48">
        <v>0</v>
      </c>
      <c r="U47" s="48">
        <v>1</v>
      </c>
      <c r="V47" s="48">
        <v>0</v>
      </c>
      <c r="W47" s="48">
        <v>0</v>
      </c>
      <c r="X47" s="48">
        <f t="shared" si="0"/>
        <v>2</v>
      </c>
      <c r="Y47" s="52">
        <f t="shared" si="2"/>
        <v>1</v>
      </c>
    </row>
    <row r="48" ht="37.25" customHeight="1" spans="1:25">
      <c r="A48" s="51" t="s">
        <v>135</v>
      </c>
      <c r="B48" s="51" t="s">
        <v>38</v>
      </c>
      <c r="C48" s="51" t="s">
        <v>136</v>
      </c>
      <c r="D48" s="51" t="s">
        <v>34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51" t="s">
        <v>34</v>
      </c>
      <c r="O48" s="48">
        <v>0</v>
      </c>
      <c r="P48" s="48">
        <v>0</v>
      </c>
      <c r="Q48" s="48">
        <v>0</v>
      </c>
      <c r="R48" s="51" t="s">
        <v>40</v>
      </c>
      <c r="S48" s="51" t="s">
        <v>40</v>
      </c>
      <c r="T48" s="48">
        <v>0</v>
      </c>
      <c r="U48" s="48">
        <v>0</v>
      </c>
      <c r="V48" s="48">
        <v>0</v>
      </c>
      <c r="W48" s="48">
        <v>0</v>
      </c>
      <c r="X48" s="48">
        <f t="shared" si="0"/>
        <v>2</v>
      </c>
      <c r="Y48" s="52">
        <f t="shared" si="2"/>
        <v>1</v>
      </c>
    </row>
    <row r="49" ht="37.25" customHeight="1" spans="1:25">
      <c r="A49" s="51" t="s">
        <v>137</v>
      </c>
      <c r="B49" s="51" t="s">
        <v>49</v>
      </c>
      <c r="C49" s="51" t="s">
        <v>138</v>
      </c>
      <c r="D49" s="48">
        <v>0</v>
      </c>
      <c r="E49" s="48">
        <v>0</v>
      </c>
      <c r="F49" s="48">
        <v>0</v>
      </c>
      <c r="G49" s="51" t="s">
        <v>34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51" t="s">
        <v>40</v>
      </c>
      <c r="O49" s="48">
        <v>0</v>
      </c>
      <c r="P49" s="51" t="s">
        <v>34</v>
      </c>
      <c r="Q49" s="56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f t="shared" si="0"/>
        <v>2</v>
      </c>
      <c r="Y49" s="52">
        <f t="shared" si="2"/>
        <v>1</v>
      </c>
    </row>
    <row r="50" ht="37.25" customHeight="1" spans="1:25">
      <c r="A50" s="51" t="s">
        <v>139</v>
      </c>
      <c r="B50" s="51" t="s">
        <v>49</v>
      </c>
      <c r="C50" s="51" t="s">
        <v>140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51" t="s">
        <v>34</v>
      </c>
      <c r="K50" s="48">
        <v>1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f t="shared" si="0"/>
        <v>2</v>
      </c>
      <c r="Y50" s="52">
        <f t="shared" si="2"/>
        <v>1</v>
      </c>
    </row>
    <row r="51" ht="37.25" customHeight="1" spans="1:25">
      <c r="A51" s="51" t="s">
        <v>141</v>
      </c>
      <c r="B51" s="51" t="s">
        <v>54</v>
      </c>
      <c r="C51" s="51" t="s">
        <v>142</v>
      </c>
      <c r="D51" s="48">
        <v>0</v>
      </c>
      <c r="E51" s="48">
        <v>0</v>
      </c>
      <c r="F51" s="48">
        <v>0</v>
      </c>
      <c r="G51" s="51" t="s">
        <v>34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1</v>
      </c>
      <c r="U51" s="48">
        <v>0</v>
      </c>
      <c r="V51" s="48">
        <v>0</v>
      </c>
      <c r="W51" s="48">
        <v>0</v>
      </c>
      <c r="X51" s="48">
        <f t="shared" si="0"/>
        <v>2</v>
      </c>
      <c r="Y51" s="52">
        <f t="shared" si="2"/>
        <v>1</v>
      </c>
    </row>
    <row r="52" ht="37.25" customHeight="1" spans="1:25">
      <c r="A52" s="51" t="s">
        <v>143</v>
      </c>
      <c r="B52" s="51" t="s">
        <v>49</v>
      </c>
      <c r="C52" s="51" t="s">
        <v>144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51" t="s">
        <v>34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1</v>
      </c>
      <c r="U52" s="48">
        <v>0</v>
      </c>
      <c r="V52" s="48">
        <v>0</v>
      </c>
      <c r="W52" s="48">
        <v>0</v>
      </c>
      <c r="X52" s="48">
        <f t="shared" si="0"/>
        <v>2</v>
      </c>
      <c r="Y52" s="52">
        <f t="shared" si="2"/>
        <v>1</v>
      </c>
    </row>
    <row r="53" ht="37.25" customHeight="1" spans="1:25">
      <c r="A53" s="51" t="s">
        <v>145</v>
      </c>
      <c r="B53" s="51" t="s">
        <v>127</v>
      </c>
      <c r="C53" s="51" t="s">
        <v>146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51" t="s">
        <v>34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1</v>
      </c>
      <c r="W53" s="48">
        <v>0</v>
      </c>
      <c r="X53" s="48">
        <f t="shared" si="0"/>
        <v>2</v>
      </c>
      <c r="Y53" s="52">
        <f t="shared" si="2"/>
        <v>1</v>
      </c>
    </row>
    <row r="54" ht="37.25" customHeight="1" spans="1:25">
      <c r="A54" s="51" t="s">
        <v>147</v>
      </c>
      <c r="B54" s="51" t="s">
        <v>71</v>
      </c>
      <c r="C54" s="51" t="s">
        <v>148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51" t="s">
        <v>34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1</v>
      </c>
      <c r="W54" s="48">
        <v>0</v>
      </c>
      <c r="X54" s="48">
        <f t="shared" si="0"/>
        <v>2</v>
      </c>
      <c r="Y54" s="52">
        <f t="shared" si="2"/>
        <v>1</v>
      </c>
    </row>
    <row r="55" ht="37.25" customHeight="1" spans="1:25">
      <c r="A55" s="51" t="s">
        <v>149</v>
      </c>
      <c r="B55" s="51" t="s">
        <v>46</v>
      </c>
      <c r="C55" s="51" t="s">
        <v>150</v>
      </c>
      <c r="D55" s="48">
        <v>0</v>
      </c>
      <c r="E55" s="48">
        <v>0</v>
      </c>
      <c r="F55" s="48">
        <v>0</v>
      </c>
      <c r="G55" s="51" t="s">
        <v>34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51" t="s">
        <v>40</v>
      </c>
      <c r="S55" s="48">
        <v>0</v>
      </c>
      <c r="T55" s="48">
        <v>0</v>
      </c>
      <c r="U55" s="48">
        <v>0</v>
      </c>
      <c r="V55" s="48">
        <v>1</v>
      </c>
      <c r="W55" s="48">
        <v>0</v>
      </c>
      <c r="X55" s="48">
        <f t="shared" si="0"/>
        <v>2</v>
      </c>
      <c r="Y55" s="52">
        <f t="shared" si="2"/>
        <v>1</v>
      </c>
    </row>
    <row r="56" ht="37.25" customHeight="1" spans="1:25">
      <c r="A56" s="51" t="s">
        <v>151</v>
      </c>
      <c r="B56" s="51" t="s">
        <v>46</v>
      </c>
      <c r="C56" s="51" t="s">
        <v>152</v>
      </c>
      <c r="D56" s="48">
        <v>0</v>
      </c>
      <c r="E56" s="48">
        <v>0</v>
      </c>
      <c r="F56" s="48">
        <v>0</v>
      </c>
      <c r="G56" s="51" t="s">
        <v>34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51" t="s">
        <v>40</v>
      </c>
      <c r="S56" s="48">
        <v>0</v>
      </c>
      <c r="T56" s="48">
        <v>0</v>
      </c>
      <c r="U56" s="48">
        <v>0</v>
      </c>
      <c r="V56" s="48">
        <v>1</v>
      </c>
      <c r="W56" s="48">
        <v>0</v>
      </c>
      <c r="X56" s="48">
        <f t="shared" si="0"/>
        <v>2</v>
      </c>
      <c r="Y56" s="52">
        <f t="shared" si="2"/>
        <v>1</v>
      </c>
    </row>
    <row r="57" ht="37.25" customHeight="1" spans="1:25">
      <c r="A57" s="51" t="s">
        <v>153</v>
      </c>
      <c r="B57" s="51" t="s">
        <v>54</v>
      </c>
      <c r="C57" s="51" t="s">
        <v>154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51" t="s">
        <v>34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f t="shared" si="0"/>
        <v>1</v>
      </c>
      <c r="Y57" s="52">
        <f t="shared" si="2"/>
        <v>0.5</v>
      </c>
    </row>
    <row r="58" ht="37.25" customHeight="1" spans="1:25">
      <c r="A58" s="51" t="s">
        <v>155</v>
      </c>
      <c r="B58" s="51" t="s">
        <v>35</v>
      </c>
      <c r="C58" s="51" t="s">
        <v>156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51" t="s">
        <v>34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f t="shared" si="0"/>
        <v>1</v>
      </c>
      <c r="Y58" s="52">
        <f t="shared" si="2"/>
        <v>0.5</v>
      </c>
    </row>
    <row r="59" ht="37.25" customHeight="1" spans="1:25">
      <c r="A59" s="51" t="s">
        <v>157</v>
      </c>
      <c r="B59" s="51" t="s">
        <v>158</v>
      </c>
      <c r="C59" s="51" t="s">
        <v>159</v>
      </c>
      <c r="D59" s="48">
        <v>0</v>
      </c>
      <c r="E59" s="48">
        <v>0</v>
      </c>
      <c r="F59" s="48">
        <v>0</v>
      </c>
      <c r="G59" s="51" t="s">
        <v>34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f t="shared" si="0"/>
        <v>1</v>
      </c>
      <c r="Y59" s="52">
        <f t="shared" si="2"/>
        <v>0.5</v>
      </c>
    </row>
    <row r="60" ht="37.25" customHeight="1" spans="1:25">
      <c r="A60" s="51" t="s">
        <v>160</v>
      </c>
      <c r="B60" s="51" t="s">
        <v>49</v>
      </c>
      <c r="C60" s="51" t="s">
        <v>161</v>
      </c>
      <c r="D60" s="48">
        <v>0</v>
      </c>
      <c r="E60" s="48">
        <v>0</v>
      </c>
      <c r="F60" s="48">
        <v>0</v>
      </c>
      <c r="G60" s="51" t="s">
        <v>34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f t="shared" si="0"/>
        <v>1</v>
      </c>
      <c r="Y60" s="52">
        <f t="shared" si="2"/>
        <v>0.5</v>
      </c>
    </row>
    <row r="61" ht="37.25" customHeight="1" spans="1:25">
      <c r="A61" s="51" t="s">
        <v>162</v>
      </c>
      <c r="B61" s="51" t="s">
        <v>124</v>
      </c>
      <c r="C61" s="51" t="s">
        <v>163</v>
      </c>
      <c r="D61" s="48">
        <v>0</v>
      </c>
      <c r="E61" s="48">
        <v>0</v>
      </c>
      <c r="F61" s="48">
        <v>0</v>
      </c>
      <c r="G61" s="51" t="s">
        <v>34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f t="shared" si="0"/>
        <v>1</v>
      </c>
      <c r="Y61" s="52">
        <f t="shared" si="2"/>
        <v>0.5</v>
      </c>
    </row>
    <row r="62" ht="37.25" customHeight="1" spans="1:25">
      <c r="A62" s="51" t="s">
        <v>164</v>
      </c>
      <c r="B62" s="51" t="s">
        <v>38</v>
      </c>
      <c r="C62" s="51" t="s">
        <v>165</v>
      </c>
      <c r="D62" s="48">
        <v>0</v>
      </c>
      <c r="E62" s="48">
        <v>0</v>
      </c>
      <c r="F62" s="48">
        <v>0</v>
      </c>
      <c r="G62" s="51" t="s">
        <v>34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f t="shared" si="0"/>
        <v>1</v>
      </c>
      <c r="Y62" s="52">
        <f t="shared" si="2"/>
        <v>0.5</v>
      </c>
    </row>
    <row r="63" ht="37.25" customHeight="1" spans="1:25">
      <c r="A63" s="51" t="s">
        <v>166</v>
      </c>
      <c r="B63" s="51" t="s">
        <v>49</v>
      </c>
      <c r="C63" s="51" t="s">
        <v>167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51" t="s">
        <v>34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f t="shared" si="0"/>
        <v>1</v>
      </c>
      <c r="Y63" s="52">
        <f t="shared" si="2"/>
        <v>0.5</v>
      </c>
    </row>
    <row r="64" ht="37.25" customHeight="1" spans="1:25">
      <c r="A64" s="51" t="s">
        <v>168</v>
      </c>
      <c r="B64" s="51" t="s">
        <v>66</v>
      </c>
      <c r="C64" s="51" t="s">
        <v>169</v>
      </c>
      <c r="D64" s="51" t="s">
        <v>34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56">
        <v>0</v>
      </c>
      <c r="R64" s="51" t="s">
        <v>40</v>
      </c>
      <c r="S64" s="51" t="s">
        <v>40</v>
      </c>
      <c r="T64" s="48">
        <v>0</v>
      </c>
      <c r="U64" s="48">
        <v>0</v>
      </c>
      <c r="V64" s="48">
        <v>0</v>
      </c>
      <c r="W64" s="48">
        <v>0</v>
      </c>
      <c r="X64" s="48">
        <f t="shared" si="0"/>
        <v>1</v>
      </c>
      <c r="Y64" s="52">
        <f t="shared" si="2"/>
        <v>0.5</v>
      </c>
    </row>
    <row r="65" ht="37.25" customHeight="1" spans="1:25">
      <c r="A65" s="51" t="s">
        <v>170</v>
      </c>
      <c r="B65" s="51" t="s">
        <v>38</v>
      </c>
      <c r="C65" s="51" t="s">
        <v>171</v>
      </c>
      <c r="D65" s="48">
        <v>0</v>
      </c>
      <c r="E65" s="48">
        <v>0</v>
      </c>
      <c r="F65" s="48">
        <v>0</v>
      </c>
      <c r="G65" s="51" t="s">
        <v>34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51" t="s">
        <v>40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f t="shared" si="0"/>
        <v>1</v>
      </c>
      <c r="Y65" s="52">
        <f t="shared" si="2"/>
        <v>0.5</v>
      </c>
    </row>
    <row r="66" ht="37.25" customHeight="1" spans="1:25">
      <c r="A66" s="51" t="s">
        <v>172</v>
      </c>
      <c r="B66" s="51" t="s">
        <v>46</v>
      </c>
      <c r="C66" s="51" t="s">
        <v>173</v>
      </c>
      <c r="D66" s="48">
        <v>0</v>
      </c>
      <c r="E66" s="48">
        <v>0</v>
      </c>
      <c r="F66" s="48">
        <v>0</v>
      </c>
      <c r="G66" s="51" t="s">
        <v>34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51" t="s">
        <v>40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f t="shared" si="0"/>
        <v>1</v>
      </c>
      <c r="Y66" s="52">
        <f t="shared" si="2"/>
        <v>0.5</v>
      </c>
    </row>
    <row r="67" ht="37.25" customHeight="1" spans="1:25">
      <c r="A67" s="51" t="s">
        <v>174</v>
      </c>
      <c r="B67" s="51" t="s">
        <v>66</v>
      </c>
      <c r="C67" s="51" t="s">
        <v>175</v>
      </c>
      <c r="D67" s="48">
        <v>0</v>
      </c>
      <c r="E67" s="48">
        <v>0</v>
      </c>
      <c r="F67" s="48">
        <v>0</v>
      </c>
      <c r="G67" s="51" t="s">
        <v>34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f t="shared" si="0"/>
        <v>1</v>
      </c>
      <c r="Y67" s="52">
        <f t="shared" si="2"/>
        <v>0.5</v>
      </c>
    </row>
    <row r="68" ht="37.25" customHeight="1" spans="1:25">
      <c r="A68" s="51" t="s">
        <v>176</v>
      </c>
      <c r="B68" s="51" t="s">
        <v>54</v>
      </c>
      <c r="C68" s="51" t="s">
        <v>177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51" t="s">
        <v>34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f>D68+E68+F68+G68+H68+I68+J68+K68+L68+M68+N68+O68+P68+Q68+R68+S68+T68+U68+V68+W68</f>
        <v>1</v>
      </c>
      <c r="Y68" s="52">
        <f t="shared" si="2"/>
        <v>0.5</v>
      </c>
    </row>
    <row r="69" ht="37.25" customHeight="1" spans="1:25">
      <c r="A69" s="51" t="s">
        <v>178</v>
      </c>
      <c r="B69" s="51" t="s">
        <v>49</v>
      </c>
      <c r="C69" s="51" t="s">
        <v>179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51" t="s">
        <v>34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f>D69+E69+F69+G69+H69+I69+J69+K69+L69+M69+N69+O69+P69+Q69+R69+S69+T69+U69+V69+W69</f>
        <v>1</v>
      </c>
      <c r="Y69" s="52">
        <f t="shared" si="2"/>
        <v>0.5</v>
      </c>
    </row>
    <row r="70" ht="35" customHeight="1" spans="1:25">
      <c r="A70" s="51" t="s">
        <v>180</v>
      </c>
      <c r="B70" s="51" t="s">
        <v>35</v>
      </c>
      <c r="C70" s="51" t="s">
        <v>181</v>
      </c>
      <c r="D70" s="48">
        <v>0</v>
      </c>
      <c r="E70" s="51" t="s">
        <v>40</v>
      </c>
      <c r="F70" s="51" t="s">
        <v>40</v>
      </c>
      <c r="G70" s="51" t="s">
        <v>34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f>D70+E70+F70+G70+H70+I70+J70+K70+L70+M70+N70+O70+P70+Q70+R70+S70+T70+U70+V70+W70</f>
        <v>1</v>
      </c>
      <c r="Y70" s="52">
        <f t="shared" si="2"/>
        <v>0.5</v>
      </c>
    </row>
  </sheetData>
  <sortState ref="A3:Y70">
    <sortCondition ref="X3:X70" descending="1"/>
  </sortState>
  <mergeCells count="2">
    <mergeCell ref="A1:Y1"/>
    <mergeCell ref="A3:C3"/>
  </mergeCells>
  <pageMargins left="0.75" right="0.75" top="1" bottom="1" header="0.5" footer="0.5"/>
  <pageSetup paperSize="9" scale="1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6"/>
  <sheetViews>
    <sheetView zoomScale="80" zoomScaleNormal="80" workbookViewId="0">
      <selection activeCell="A1" sqref="A1:V1"/>
    </sheetView>
  </sheetViews>
  <sheetFormatPr defaultColWidth="9" defaultRowHeight="14.25"/>
  <cols>
    <col min="3" max="3" width="17.6583333333333" customWidth="1"/>
    <col min="5" max="5" width="10.15" customWidth="1"/>
    <col min="18" max="18" width="10.625" customWidth="1"/>
    <col min="19" max="19" width="12.65" customWidth="1"/>
    <col min="20" max="20" width="12.65" style="1" customWidth="1"/>
    <col min="21" max="21" width="15" customWidth="1"/>
    <col min="22" max="22" width="14.8416666666667" style="19" customWidth="1"/>
  </cols>
  <sheetData>
    <row r="1" ht="22.5" spans="1:22">
      <c r="A1" s="20" t="s">
        <v>182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ht="81" spans="1:22">
      <c r="A2" s="21" t="s">
        <v>1</v>
      </c>
      <c r="B2" s="22" t="s">
        <v>2</v>
      </c>
      <c r="C2" s="22" t="s">
        <v>3</v>
      </c>
      <c r="D2" s="22" t="s">
        <v>4</v>
      </c>
      <c r="E2" s="23" t="s">
        <v>5</v>
      </c>
      <c r="F2" s="23" t="s">
        <v>6</v>
      </c>
      <c r="G2" s="22" t="s">
        <v>8</v>
      </c>
      <c r="H2" s="22" t="s">
        <v>9</v>
      </c>
      <c r="I2" s="22" t="s">
        <v>183</v>
      </c>
      <c r="J2" s="22" t="s">
        <v>11</v>
      </c>
      <c r="K2" s="22" t="s">
        <v>12</v>
      </c>
      <c r="L2" s="22" t="s">
        <v>184</v>
      </c>
      <c r="M2" s="22" t="s">
        <v>14</v>
      </c>
      <c r="N2" s="22" t="s">
        <v>16</v>
      </c>
      <c r="O2" s="36" t="s">
        <v>17</v>
      </c>
      <c r="P2" s="22" t="s">
        <v>18</v>
      </c>
      <c r="Q2" s="22" t="s">
        <v>20</v>
      </c>
      <c r="R2" s="22" t="s">
        <v>21</v>
      </c>
      <c r="S2" s="22" t="s">
        <v>22</v>
      </c>
      <c r="T2" s="22" t="s">
        <v>23</v>
      </c>
      <c r="U2" s="39" t="s">
        <v>24</v>
      </c>
      <c r="V2" s="40" t="s">
        <v>25</v>
      </c>
    </row>
    <row r="3" ht="32" customHeight="1" spans="1:22">
      <c r="A3" s="24" t="s">
        <v>26</v>
      </c>
      <c r="B3" s="25"/>
      <c r="C3" s="26"/>
      <c r="D3" s="27" t="s">
        <v>27</v>
      </c>
      <c r="E3" s="28" t="s">
        <v>28</v>
      </c>
      <c r="F3" s="28" t="s">
        <v>29</v>
      </c>
      <c r="G3" s="29" t="s">
        <v>30</v>
      </c>
      <c r="H3" s="30">
        <v>45376</v>
      </c>
      <c r="I3" s="30">
        <v>45379</v>
      </c>
      <c r="J3" s="30">
        <v>45380</v>
      </c>
      <c r="K3" s="29" t="s">
        <v>31</v>
      </c>
      <c r="L3" s="29" t="s">
        <v>31</v>
      </c>
      <c r="M3" s="30">
        <v>45435</v>
      </c>
      <c r="N3" s="30">
        <v>45449</v>
      </c>
      <c r="O3" s="27" t="s">
        <v>32</v>
      </c>
      <c r="P3" s="30">
        <v>45471</v>
      </c>
      <c r="Q3" s="30">
        <v>45530</v>
      </c>
      <c r="R3" s="30">
        <v>45541</v>
      </c>
      <c r="S3" s="30">
        <v>45565</v>
      </c>
      <c r="T3" s="30">
        <v>45577</v>
      </c>
      <c r="U3" s="27" t="s">
        <v>33</v>
      </c>
      <c r="V3" s="41" t="s">
        <v>33</v>
      </c>
    </row>
    <row r="4" ht="33.5" customHeight="1" spans="1:22">
      <c r="A4" s="29" t="s">
        <v>34</v>
      </c>
      <c r="B4" s="29" t="s">
        <v>54</v>
      </c>
      <c r="C4" s="29" t="s">
        <v>185</v>
      </c>
      <c r="D4" s="27">
        <v>1</v>
      </c>
      <c r="E4" s="28" t="s">
        <v>34</v>
      </c>
      <c r="F4" s="28" t="s">
        <v>34</v>
      </c>
      <c r="G4" s="29" t="s">
        <v>34</v>
      </c>
      <c r="H4" s="27">
        <v>1</v>
      </c>
      <c r="I4" s="27">
        <v>1</v>
      </c>
      <c r="J4" s="27">
        <v>1</v>
      </c>
      <c r="K4" s="29" t="s">
        <v>34</v>
      </c>
      <c r="L4" s="27">
        <v>1</v>
      </c>
      <c r="M4" s="27">
        <v>1</v>
      </c>
      <c r="N4" s="27">
        <v>1</v>
      </c>
      <c r="O4" s="37">
        <v>0</v>
      </c>
      <c r="P4" s="27">
        <v>1</v>
      </c>
      <c r="Q4" s="27">
        <v>1</v>
      </c>
      <c r="R4" s="27" t="s">
        <v>34</v>
      </c>
      <c r="S4" s="27">
        <v>0</v>
      </c>
      <c r="T4" s="27">
        <v>1</v>
      </c>
      <c r="U4" s="27">
        <f>D4+E4+F4+G4+H4+I4+J4+K4+L4+M4+N4+O4+P4+Q4+R4+S4+T4</f>
        <v>15</v>
      </c>
      <c r="V4" s="41">
        <f>U4*0.59</f>
        <v>8.85</v>
      </c>
    </row>
    <row r="5" ht="33.5" customHeight="1" spans="1:22">
      <c r="A5" s="29" t="s">
        <v>37</v>
      </c>
      <c r="B5" s="29" t="s">
        <v>54</v>
      </c>
      <c r="C5" s="29" t="s">
        <v>186</v>
      </c>
      <c r="D5" s="27">
        <v>1</v>
      </c>
      <c r="E5" s="28" t="s">
        <v>34</v>
      </c>
      <c r="F5" s="28" t="s">
        <v>34</v>
      </c>
      <c r="G5" s="29" t="s">
        <v>34</v>
      </c>
      <c r="H5" s="27">
        <v>1</v>
      </c>
      <c r="I5" s="27">
        <v>1</v>
      </c>
      <c r="J5" s="27">
        <v>1</v>
      </c>
      <c r="K5" s="29" t="s">
        <v>34</v>
      </c>
      <c r="L5" s="27">
        <v>0</v>
      </c>
      <c r="M5" s="27">
        <v>1</v>
      </c>
      <c r="N5" s="27">
        <v>1</v>
      </c>
      <c r="O5" s="27">
        <v>1</v>
      </c>
      <c r="P5" s="27">
        <v>1</v>
      </c>
      <c r="Q5" s="27">
        <v>1</v>
      </c>
      <c r="R5" s="27" t="s">
        <v>34</v>
      </c>
      <c r="S5" s="27">
        <v>0</v>
      </c>
      <c r="T5" s="27">
        <v>1</v>
      </c>
      <c r="U5" s="27">
        <f t="shared" ref="U5:U46" si="0">D5+E5+F5+G5+H5+I5+J5+K5+L5+M5+N5+O5+P5+Q5+R5+S5+T5</f>
        <v>15</v>
      </c>
      <c r="V5" s="41">
        <f t="shared" ref="V5:V46" si="1">U5*0.59</f>
        <v>8.85</v>
      </c>
    </row>
    <row r="6" ht="33.5" customHeight="1" spans="1:22">
      <c r="A6" s="29" t="s">
        <v>41</v>
      </c>
      <c r="B6" s="29" t="s">
        <v>38</v>
      </c>
      <c r="C6" s="29" t="s">
        <v>187</v>
      </c>
      <c r="D6" s="27">
        <v>1</v>
      </c>
      <c r="E6" s="28" t="s">
        <v>34</v>
      </c>
      <c r="F6" s="28" t="s">
        <v>34</v>
      </c>
      <c r="G6" s="29" t="s">
        <v>34</v>
      </c>
      <c r="H6" s="27">
        <v>1</v>
      </c>
      <c r="I6" s="27">
        <v>1</v>
      </c>
      <c r="J6" s="27">
        <v>0</v>
      </c>
      <c r="K6" s="29" t="s">
        <v>34</v>
      </c>
      <c r="L6" s="27">
        <v>1</v>
      </c>
      <c r="M6" s="27">
        <v>1</v>
      </c>
      <c r="N6" s="27">
        <v>1</v>
      </c>
      <c r="O6" s="37">
        <v>0</v>
      </c>
      <c r="P6" s="27">
        <v>1</v>
      </c>
      <c r="Q6" s="27">
        <v>1</v>
      </c>
      <c r="R6" s="27">
        <v>1</v>
      </c>
      <c r="S6" s="27">
        <v>0</v>
      </c>
      <c r="T6" s="27">
        <v>1</v>
      </c>
      <c r="U6" s="27">
        <f t="shared" si="0"/>
        <v>14</v>
      </c>
      <c r="V6" s="41">
        <f t="shared" si="1"/>
        <v>8.26</v>
      </c>
    </row>
    <row r="7" ht="33.5" customHeight="1" spans="1:22">
      <c r="A7" s="29" t="s">
        <v>43</v>
      </c>
      <c r="B7" s="29" t="s">
        <v>124</v>
      </c>
      <c r="C7" s="29" t="s">
        <v>188</v>
      </c>
      <c r="D7" s="27">
        <v>1</v>
      </c>
      <c r="E7" s="28" t="s">
        <v>34</v>
      </c>
      <c r="F7" s="28" t="s">
        <v>34</v>
      </c>
      <c r="G7" s="29" t="s">
        <v>34</v>
      </c>
      <c r="H7" s="27">
        <v>1</v>
      </c>
      <c r="I7" s="27">
        <v>1</v>
      </c>
      <c r="J7" s="27">
        <v>0</v>
      </c>
      <c r="K7" s="29" t="s">
        <v>34</v>
      </c>
      <c r="L7" s="27">
        <v>1</v>
      </c>
      <c r="M7" s="27">
        <v>1</v>
      </c>
      <c r="N7" s="27">
        <v>1</v>
      </c>
      <c r="O7" s="37">
        <v>0</v>
      </c>
      <c r="P7" s="27">
        <v>1</v>
      </c>
      <c r="Q7" s="27">
        <v>1</v>
      </c>
      <c r="R7" s="27">
        <v>1</v>
      </c>
      <c r="S7" s="27">
        <v>0</v>
      </c>
      <c r="T7" s="27">
        <v>1</v>
      </c>
      <c r="U7" s="27">
        <f t="shared" si="0"/>
        <v>14</v>
      </c>
      <c r="V7" s="41">
        <f t="shared" si="1"/>
        <v>8.26</v>
      </c>
    </row>
    <row r="8" s="1" customFormat="1" ht="33.5" customHeight="1" spans="1:22">
      <c r="A8" s="29" t="s">
        <v>45</v>
      </c>
      <c r="B8" s="29" t="s">
        <v>38</v>
      </c>
      <c r="C8" s="29" t="s">
        <v>189</v>
      </c>
      <c r="D8" s="27">
        <v>0</v>
      </c>
      <c r="E8" s="28" t="s">
        <v>34</v>
      </c>
      <c r="F8" s="28" t="s">
        <v>34</v>
      </c>
      <c r="G8" s="29" t="s">
        <v>34</v>
      </c>
      <c r="H8" s="27">
        <v>1</v>
      </c>
      <c r="I8" s="27">
        <v>1</v>
      </c>
      <c r="J8" s="27">
        <v>1</v>
      </c>
      <c r="K8" s="29" t="s">
        <v>34</v>
      </c>
      <c r="L8" s="27">
        <v>0</v>
      </c>
      <c r="M8" s="27">
        <v>1</v>
      </c>
      <c r="N8" s="27">
        <v>1</v>
      </c>
      <c r="O8" s="37">
        <v>1</v>
      </c>
      <c r="P8" s="27">
        <v>1</v>
      </c>
      <c r="Q8" s="27">
        <v>1</v>
      </c>
      <c r="R8" s="27">
        <v>1</v>
      </c>
      <c r="S8" s="27">
        <v>0</v>
      </c>
      <c r="T8" s="27">
        <v>1</v>
      </c>
      <c r="U8" s="27">
        <f t="shared" si="0"/>
        <v>14</v>
      </c>
      <c r="V8" s="41">
        <f t="shared" si="1"/>
        <v>8.26</v>
      </c>
    </row>
    <row r="9" ht="33.5" customHeight="1" spans="1:22">
      <c r="A9" s="29" t="s">
        <v>48</v>
      </c>
      <c r="B9" s="29" t="s">
        <v>49</v>
      </c>
      <c r="C9" s="29" t="s">
        <v>190</v>
      </c>
      <c r="D9" s="27">
        <v>1</v>
      </c>
      <c r="E9" s="28" t="s">
        <v>34</v>
      </c>
      <c r="F9" s="28" t="s">
        <v>40</v>
      </c>
      <c r="G9" s="28" t="s">
        <v>40</v>
      </c>
      <c r="H9" s="27">
        <v>1</v>
      </c>
      <c r="I9" s="27">
        <v>1</v>
      </c>
      <c r="J9" s="27">
        <v>1</v>
      </c>
      <c r="K9" s="28" t="s">
        <v>40</v>
      </c>
      <c r="L9" s="27">
        <v>1</v>
      </c>
      <c r="M9" s="27">
        <v>1</v>
      </c>
      <c r="N9" s="27">
        <v>1</v>
      </c>
      <c r="O9" s="37">
        <v>0</v>
      </c>
      <c r="P9" s="27">
        <v>1</v>
      </c>
      <c r="Q9" s="27">
        <v>1</v>
      </c>
      <c r="R9" s="27">
        <v>1</v>
      </c>
      <c r="S9" s="27">
        <v>0</v>
      </c>
      <c r="T9" s="27">
        <v>1</v>
      </c>
      <c r="U9" s="27">
        <f t="shared" si="0"/>
        <v>12</v>
      </c>
      <c r="V9" s="41">
        <f t="shared" si="1"/>
        <v>7.08</v>
      </c>
    </row>
    <row r="10" s="1" customFormat="1" ht="33.5" customHeight="1" spans="1:22">
      <c r="A10" s="29" t="s">
        <v>51</v>
      </c>
      <c r="B10" s="29" t="s">
        <v>191</v>
      </c>
      <c r="C10" s="29" t="s">
        <v>192</v>
      </c>
      <c r="D10" s="27">
        <v>0</v>
      </c>
      <c r="E10" s="28" t="s">
        <v>34</v>
      </c>
      <c r="F10" s="28" t="s">
        <v>34</v>
      </c>
      <c r="G10" s="29" t="s">
        <v>34</v>
      </c>
      <c r="H10" s="27">
        <v>1</v>
      </c>
      <c r="I10" s="27">
        <v>1</v>
      </c>
      <c r="J10" s="27">
        <v>1</v>
      </c>
      <c r="K10" s="29" t="s">
        <v>34</v>
      </c>
      <c r="L10" s="27">
        <v>0</v>
      </c>
      <c r="M10" s="27">
        <v>1</v>
      </c>
      <c r="N10" s="27">
        <v>1</v>
      </c>
      <c r="O10" s="37">
        <v>1</v>
      </c>
      <c r="P10" s="27">
        <v>0</v>
      </c>
      <c r="Q10" s="27">
        <v>0</v>
      </c>
      <c r="R10" s="27">
        <v>1</v>
      </c>
      <c r="S10" s="27">
        <v>0</v>
      </c>
      <c r="T10" s="27">
        <v>0</v>
      </c>
      <c r="U10" s="27">
        <f t="shared" si="0"/>
        <v>11</v>
      </c>
      <c r="V10" s="41">
        <f t="shared" si="1"/>
        <v>6.49</v>
      </c>
    </row>
    <row r="11" ht="33.5" customHeight="1" spans="1:22">
      <c r="A11" s="29" t="s">
        <v>53</v>
      </c>
      <c r="B11" s="29" t="s">
        <v>193</v>
      </c>
      <c r="C11" s="29" t="s">
        <v>194</v>
      </c>
      <c r="D11" s="29" t="s">
        <v>34</v>
      </c>
      <c r="E11" s="27">
        <v>0</v>
      </c>
      <c r="F11" s="27">
        <v>0</v>
      </c>
      <c r="G11" s="27">
        <v>0</v>
      </c>
      <c r="H11" s="29" t="s">
        <v>34</v>
      </c>
      <c r="I11" s="29" t="s">
        <v>34</v>
      </c>
      <c r="J11" s="29" t="s">
        <v>40</v>
      </c>
      <c r="K11" s="27">
        <v>0</v>
      </c>
      <c r="L11" s="29" t="s">
        <v>34</v>
      </c>
      <c r="M11" s="29" t="s">
        <v>34</v>
      </c>
      <c r="N11" s="29" t="s">
        <v>34</v>
      </c>
      <c r="O11" s="38">
        <v>2</v>
      </c>
      <c r="P11" s="29" t="s">
        <v>34</v>
      </c>
      <c r="Q11" s="29" t="s">
        <v>40</v>
      </c>
      <c r="R11" s="29" t="s">
        <v>34</v>
      </c>
      <c r="S11" s="29" t="s">
        <v>40</v>
      </c>
      <c r="T11" s="29" t="s">
        <v>34</v>
      </c>
      <c r="U11" s="27">
        <f t="shared" si="0"/>
        <v>11</v>
      </c>
      <c r="V11" s="41">
        <f t="shared" si="1"/>
        <v>6.49</v>
      </c>
    </row>
    <row r="12" ht="33.5" customHeight="1" spans="1:22">
      <c r="A12" s="29" t="s">
        <v>56</v>
      </c>
      <c r="B12" s="29" t="s">
        <v>35</v>
      </c>
      <c r="C12" s="29" t="s">
        <v>195</v>
      </c>
      <c r="D12" s="27">
        <v>0</v>
      </c>
      <c r="E12" s="28" t="s">
        <v>34</v>
      </c>
      <c r="F12" s="28" t="s">
        <v>40</v>
      </c>
      <c r="G12" s="27">
        <v>0</v>
      </c>
      <c r="H12" s="27">
        <v>1</v>
      </c>
      <c r="I12" s="27">
        <v>1</v>
      </c>
      <c r="J12" s="27">
        <v>1</v>
      </c>
      <c r="K12" s="27">
        <v>0</v>
      </c>
      <c r="L12" s="27">
        <v>0</v>
      </c>
      <c r="M12" s="27">
        <v>1</v>
      </c>
      <c r="N12" s="27">
        <v>1</v>
      </c>
      <c r="O12" s="37">
        <v>1</v>
      </c>
      <c r="P12" s="27">
        <v>0</v>
      </c>
      <c r="Q12" s="27">
        <v>1</v>
      </c>
      <c r="R12" s="27">
        <v>1</v>
      </c>
      <c r="S12" s="27">
        <v>0</v>
      </c>
      <c r="T12" s="27">
        <v>1</v>
      </c>
      <c r="U12" s="27">
        <f t="shared" si="0"/>
        <v>10</v>
      </c>
      <c r="V12" s="41">
        <f t="shared" si="1"/>
        <v>5.9</v>
      </c>
    </row>
    <row r="13" ht="33.5" customHeight="1" spans="1:22">
      <c r="A13" s="29" t="s">
        <v>58</v>
      </c>
      <c r="B13" s="29" t="s">
        <v>49</v>
      </c>
      <c r="C13" s="29" t="s">
        <v>196</v>
      </c>
      <c r="D13" s="27">
        <v>1</v>
      </c>
      <c r="E13" s="28" t="s">
        <v>34</v>
      </c>
      <c r="F13" s="28" t="s">
        <v>40</v>
      </c>
      <c r="G13" s="29" t="s">
        <v>40</v>
      </c>
      <c r="H13" s="27">
        <v>0</v>
      </c>
      <c r="I13" s="27">
        <v>1</v>
      </c>
      <c r="J13" s="27">
        <v>0</v>
      </c>
      <c r="K13" s="29" t="s">
        <v>40</v>
      </c>
      <c r="L13" s="27">
        <v>0</v>
      </c>
      <c r="M13" s="27">
        <v>1</v>
      </c>
      <c r="N13" s="27">
        <v>1</v>
      </c>
      <c r="O13" s="37">
        <v>0</v>
      </c>
      <c r="P13" s="27">
        <v>1</v>
      </c>
      <c r="Q13" s="27">
        <v>1</v>
      </c>
      <c r="R13" s="27">
        <v>1</v>
      </c>
      <c r="S13" s="27">
        <v>0</v>
      </c>
      <c r="T13" s="27">
        <v>1</v>
      </c>
      <c r="U13" s="27">
        <f t="shared" si="0"/>
        <v>9</v>
      </c>
      <c r="V13" s="41">
        <f t="shared" si="1"/>
        <v>5.31</v>
      </c>
    </row>
    <row r="14" ht="33.5" customHeight="1" spans="1:22">
      <c r="A14" s="29" t="s">
        <v>60</v>
      </c>
      <c r="B14" s="29" t="s">
        <v>38</v>
      </c>
      <c r="C14" s="29" t="s">
        <v>197</v>
      </c>
      <c r="D14" s="27">
        <v>1</v>
      </c>
      <c r="E14" s="29" t="s">
        <v>40</v>
      </c>
      <c r="F14" s="28" t="s">
        <v>40</v>
      </c>
      <c r="G14" s="27">
        <v>0</v>
      </c>
      <c r="H14" s="27">
        <v>1</v>
      </c>
      <c r="I14" s="27">
        <v>1</v>
      </c>
      <c r="J14" s="27">
        <v>0</v>
      </c>
      <c r="K14" s="27">
        <v>0</v>
      </c>
      <c r="L14" s="27">
        <v>1</v>
      </c>
      <c r="M14" s="27">
        <v>0</v>
      </c>
      <c r="N14" s="27">
        <v>1</v>
      </c>
      <c r="O14" s="37">
        <v>0</v>
      </c>
      <c r="P14" s="27">
        <v>1</v>
      </c>
      <c r="Q14" s="27">
        <v>1</v>
      </c>
      <c r="R14" s="27" t="s">
        <v>34</v>
      </c>
      <c r="S14" s="27">
        <v>0</v>
      </c>
      <c r="T14" s="27">
        <v>1</v>
      </c>
      <c r="U14" s="27">
        <f t="shared" si="0"/>
        <v>9</v>
      </c>
      <c r="V14" s="41">
        <f t="shared" si="1"/>
        <v>5.31</v>
      </c>
    </row>
    <row r="15" ht="33.5" customHeight="1" spans="1:22">
      <c r="A15" s="29" t="s">
        <v>63</v>
      </c>
      <c r="B15" s="29" t="s">
        <v>105</v>
      </c>
      <c r="C15" s="29" t="s">
        <v>198</v>
      </c>
      <c r="D15" s="27">
        <v>1</v>
      </c>
      <c r="E15" s="27">
        <v>0</v>
      </c>
      <c r="F15" s="27">
        <v>0</v>
      </c>
      <c r="G15" s="27">
        <v>0</v>
      </c>
      <c r="H15" s="27">
        <v>0</v>
      </c>
      <c r="I15" s="27">
        <v>1</v>
      </c>
      <c r="J15" s="27">
        <v>0</v>
      </c>
      <c r="K15" s="27">
        <v>0</v>
      </c>
      <c r="L15" s="27">
        <v>0</v>
      </c>
      <c r="M15" s="27">
        <v>1</v>
      </c>
      <c r="N15" s="27">
        <v>0</v>
      </c>
      <c r="O15" s="37">
        <v>1</v>
      </c>
      <c r="P15" s="27">
        <v>1</v>
      </c>
      <c r="Q15" s="27">
        <v>1</v>
      </c>
      <c r="R15" s="27">
        <v>1</v>
      </c>
      <c r="S15" s="27">
        <v>0</v>
      </c>
      <c r="T15" s="27">
        <v>1</v>
      </c>
      <c r="U15" s="27">
        <f t="shared" si="0"/>
        <v>8</v>
      </c>
      <c r="V15" s="41">
        <f t="shared" si="1"/>
        <v>4.72</v>
      </c>
    </row>
    <row r="16" ht="33.5" customHeight="1" spans="1:22">
      <c r="A16" s="29" t="s">
        <v>65</v>
      </c>
      <c r="B16" s="29" t="s">
        <v>35</v>
      </c>
      <c r="C16" s="29" t="s">
        <v>199</v>
      </c>
      <c r="D16" s="27">
        <v>1</v>
      </c>
      <c r="E16" s="28" t="s">
        <v>34</v>
      </c>
      <c r="F16" s="28" t="s">
        <v>40</v>
      </c>
      <c r="G16" s="27">
        <v>0</v>
      </c>
      <c r="H16" s="27">
        <v>0</v>
      </c>
      <c r="I16" s="27">
        <v>1</v>
      </c>
      <c r="J16" s="27">
        <v>0</v>
      </c>
      <c r="K16" s="27">
        <v>0</v>
      </c>
      <c r="L16" s="27">
        <v>0</v>
      </c>
      <c r="M16" s="27">
        <v>1</v>
      </c>
      <c r="N16" s="27">
        <v>1</v>
      </c>
      <c r="O16" s="37">
        <v>0</v>
      </c>
      <c r="P16" s="27">
        <v>0</v>
      </c>
      <c r="Q16" s="27">
        <v>1</v>
      </c>
      <c r="R16" s="27">
        <v>1</v>
      </c>
      <c r="S16" s="27">
        <v>0</v>
      </c>
      <c r="T16" s="27">
        <v>1</v>
      </c>
      <c r="U16" s="27">
        <f t="shared" si="0"/>
        <v>8</v>
      </c>
      <c r="V16" s="41">
        <f t="shared" si="1"/>
        <v>4.72</v>
      </c>
    </row>
    <row r="17" ht="33.5" customHeight="1" spans="1:22">
      <c r="A17" s="29" t="s">
        <v>68</v>
      </c>
      <c r="B17" s="29" t="s">
        <v>54</v>
      </c>
      <c r="C17" s="29" t="s">
        <v>200</v>
      </c>
      <c r="D17" s="27">
        <v>0</v>
      </c>
      <c r="E17" s="27">
        <v>0</v>
      </c>
      <c r="F17" s="27">
        <v>0</v>
      </c>
      <c r="G17" s="27">
        <v>0</v>
      </c>
      <c r="H17" s="27">
        <v>1</v>
      </c>
      <c r="I17" s="27">
        <v>1</v>
      </c>
      <c r="J17" s="27">
        <v>0</v>
      </c>
      <c r="K17" s="27">
        <v>0</v>
      </c>
      <c r="L17" s="27">
        <v>1</v>
      </c>
      <c r="M17" s="27">
        <v>0</v>
      </c>
      <c r="N17" s="27">
        <v>0</v>
      </c>
      <c r="O17" s="37">
        <v>1</v>
      </c>
      <c r="P17" s="27">
        <v>1</v>
      </c>
      <c r="Q17" s="27">
        <v>1</v>
      </c>
      <c r="R17" s="27" t="s">
        <v>34</v>
      </c>
      <c r="S17" s="27">
        <v>0</v>
      </c>
      <c r="T17" s="27">
        <v>1</v>
      </c>
      <c r="U17" s="27">
        <f t="shared" si="0"/>
        <v>8</v>
      </c>
      <c r="V17" s="41">
        <f t="shared" si="1"/>
        <v>4.72</v>
      </c>
    </row>
    <row r="18" ht="33.5" customHeight="1" spans="1:22">
      <c r="A18" s="29" t="s">
        <v>70</v>
      </c>
      <c r="B18" s="29" t="s">
        <v>35</v>
      </c>
      <c r="C18" s="29" t="s">
        <v>201</v>
      </c>
      <c r="D18" s="29" t="s">
        <v>40</v>
      </c>
      <c r="E18" s="28" t="s">
        <v>40</v>
      </c>
      <c r="F18" s="27">
        <v>0</v>
      </c>
      <c r="G18" s="27">
        <v>0</v>
      </c>
      <c r="H18" s="29" t="s">
        <v>34</v>
      </c>
      <c r="I18" s="29" t="s">
        <v>34</v>
      </c>
      <c r="J18" s="29" t="s">
        <v>34</v>
      </c>
      <c r="K18" s="27">
        <v>0</v>
      </c>
      <c r="L18" s="27">
        <v>0</v>
      </c>
      <c r="M18" s="29" t="s">
        <v>34</v>
      </c>
      <c r="N18" s="29" t="s">
        <v>34</v>
      </c>
      <c r="O18" s="38">
        <v>0</v>
      </c>
      <c r="P18" s="29" t="s">
        <v>40</v>
      </c>
      <c r="Q18" s="29" t="s">
        <v>34</v>
      </c>
      <c r="R18" s="29" t="s">
        <v>34</v>
      </c>
      <c r="S18" s="29" t="s">
        <v>40</v>
      </c>
      <c r="T18" s="29" t="s">
        <v>40</v>
      </c>
      <c r="U18" s="27">
        <f t="shared" si="0"/>
        <v>7</v>
      </c>
      <c r="V18" s="41">
        <f t="shared" si="1"/>
        <v>4.13</v>
      </c>
    </row>
    <row r="19" ht="33.5" customHeight="1" spans="1:22">
      <c r="A19" s="29" t="s">
        <v>73</v>
      </c>
      <c r="B19" s="29" t="s">
        <v>54</v>
      </c>
      <c r="C19" s="29" t="s">
        <v>202</v>
      </c>
      <c r="D19" s="27">
        <v>0</v>
      </c>
      <c r="E19" s="28" t="s">
        <v>40</v>
      </c>
      <c r="F19" s="27">
        <v>0</v>
      </c>
      <c r="G19" s="27">
        <v>0</v>
      </c>
      <c r="H19" s="27">
        <v>0</v>
      </c>
      <c r="I19" s="27">
        <v>1</v>
      </c>
      <c r="J19" s="27">
        <v>0</v>
      </c>
      <c r="K19" s="27">
        <v>0</v>
      </c>
      <c r="L19" s="27">
        <v>1</v>
      </c>
      <c r="M19" s="27">
        <v>1</v>
      </c>
      <c r="N19" s="27">
        <v>1</v>
      </c>
      <c r="O19" s="27">
        <v>0</v>
      </c>
      <c r="P19" s="27">
        <v>1</v>
      </c>
      <c r="Q19" s="27">
        <v>1</v>
      </c>
      <c r="R19" s="27">
        <v>1</v>
      </c>
      <c r="S19" s="27">
        <v>0</v>
      </c>
      <c r="T19" s="27">
        <v>0</v>
      </c>
      <c r="U19" s="27">
        <f t="shared" si="0"/>
        <v>7</v>
      </c>
      <c r="V19" s="41">
        <f t="shared" si="1"/>
        <v>4.13</v>
      </c>
    </row>
    <row r="20" ht="33.5" customHeight="1" spans="1:22">
      <c r="A20" s="29" t="s">
        <v>75</v>
      </c>
      <c r="B20" s="29" t="s">
        <v>35</v>
      </c>
      <c r="C20" s="29" t="s">
        <v>203</v>
      </c>
      <c r="D20" s="29" t="s">
        <v>40</v>
      </c>
      <c r="E20" s="27">
        <v>0</v>
      </c>
      <c r="F20" s="27">
        <v>0</v>
      </c>
      <c r="G20" s="27">
        <v>0</v>
      </c>
      <c r="H20" s="29" t="s">
        <v>34</v>
      </c>
      <c r="I20" s="29" t="s">
        <v>34</v>
      </c>
      <c r="J20" s="29" t="s">
        <v>34</v>
      </c>
      <c r="K20" s="27">
        <v>0</v>
      </c>
      <c r="L20" s="29" t="s">
        <v>34</v>
      </c>
      <c r="M20" s="29" t="s">
        <v>34</v>
      </c>
      <c r="N20" s="29" t="s">
        <v>34</v>
      </c>
      <c r="O20" s="38">
        <v>1</v>
      </c>
      <c r="P20" s="29" t="s">
        <v>40</v>
      </c>
      <c r="Q20" s="29" t="s">
        <v>40</v>
      </c>
      <c r="R20" s="29" t="s">
        <v>40</v>
      </c>
      <c r="S20" s="29" t="s">
        <v>40</v>
      </c>
      <c r="T20" s="29" t="s">
        <v>40</v>
      </c>
      <c r="U20" s="27">
        <f t="shared" si="0"/>
        <v>7</v>
      </c>
      <c r="V20" s="41">
        <f t="shared" si="1"/>
        <v>4.13</v>
      </c>
    </row>
    <row r="21" ht="33.5" customHeight="1" spans="1:22">
      <c r="A21" s="29" t="s">
        <v>77</v>
      </c>
      <c r="B21" s="29" t="s">
        <v>124</v>
      </c>
      <c r="C21" s="29" t="s">
        <v>204</v>
      </c>
      <c r="D21" s="29" t="s">
        <v>40</v>
      </c>
      <c r="E21" s="27">
        <v>0</v>
      </c>
      <c r="F21" s="27">
        <v>0</v>
      </c>
      <c r="G21" s="27">
        <v>0</v>
      </c>
      <c r="H21" s="29" t="s">
        <v>34</v>
      </c>
      <c r="I21" s="29" t="s">
        <v>34</v>
      </c>
      <c r="J21" s="29" t="s">
        <v>40</v>
      </c>
      <c r="K21" s="27">
        <v>0</v>
      </c>
      <c r="L21" s="29" t="s">
        <v>34</v>
      </c>
      <c r="M21" s="29" t="s">
        <v>34</v>
      </c>
      <c r="N21" s="29" t="s">
        <v>34</v>
      </c>
      <c r="O21" s="38">
        <v>2</v>
      </c>
      <c r="P21" s="29" t="s">
        <v>40</v>
      </c>
      <c r="Q21" s="29" t="s">
        <v>40</v>
      </c>
      <c r="R21" s="29" t="s">
        <v>40</v>
      </c>
      <c r="S21" s="29" t="s">
        <v>40</v>
      </c>
      <c r="T21" s="29" t="s">
        <v>40</v>
      </c>
      <c r="U21" s="27">
        <f t="shared" si="0"/>
        <v>7</v>
      </c>
      <c r="V21" s="41">
        <f t="shared" si="1"/>
        <v>4.13</v>
      </c>
    </row>
    <row r="22" ht="33.5" customHeight="1" spans="1:22">
      <c r="A22" s="29" t="s">
        <v>79</v>
      </c>
      <c r="B22" s="29" t="s">
        <v>35</v>
      </c>
      <c r="C22" s="29" t="s">
        <v>205</v>
      </c>
      <c r="D22" s="27">
        <v>0</v>
      </c>
      <c r="E22" s="28" t="s">
        <v>34</v>
      </c>
      <c r="F22" s="28" t="s">
        <v>40</v>
      </c>
      <c r="G22" s="27">
        <v>0</v>
      </c>
      <c r="H22" s="27">
        <v>0</v>
      </c>
      <c r="I22" s="27">
        <v>1</v>
      </c>
      <c r="J22" s="27">
        <v>0</v>
      </c>
      <c r="K22" s="27">
        <v>0</v>
      </c>
      <c r="L22" s="27">
        <v>1</v>
      </c>
      <c r="M22" s="27">
        <v>1</v>
      </c>
      <c r="N22" s="27">
        <v>0</v>
      </c>
      <c r="O22" s="37">
        <v>0</v>
      </c>
      <c r="P22" s="27">
        <v>1</v>
      </c>
      <c r="Q22" s="27">
        <v>1</v>
      </c>
      <c r="R22" s="27">
        <v>0</v>
      </c>
      <c r="S22" s="27">
        <v>0</v>
      </c>
      <c r="T22" s="27">
        <v>1</v>
      </c>
      <c r="U22" s="27">
        <f t="shared" si="0"/>
        <v>7</v>
      </c>
      <c r="V22" s="41">
        <f t="shared" si="1"/>
        <v>4.13</v>
      </c>
    </row>
    <row r="23" ht="33.5" customHeight="1" spans="1:22">
      <c r="A23" s="29" t="s">
        <v>81</v>
      </c>
      <c r="B23" s="29" t="s">
        <v>193</v>
      </c>
      <c r="C23" s="29" t="s">
        <v>206</v>
      </c>
      <c r="D23" s="29" t="s">
        <v>40</v>
      </c>
      <c r="E23" s="29" t="s">
        <v>40</v>
      </c>
      <c r="F23" s="28" t="s">
        <v>40</v>
      </c>
      <c r="G23" s="27">
        <v>0</v>
      </c>
      <c r="H23" s="27">
        <v>0</v>
      </c>
      <c r="I23" s="29" t="s">
        <v>34</v>
      </c>
      <c r="J23" s="29" t="s">
        <v>40</v>
      </c>
      <c r="K23" s="27">
        <v>0</v>
      </c>
      <c r="L23" s="29" t="s">
        <v>34</v>
      </c>
      <c r="M23" s="29" t="s">
        <v>34</v>
      </c>
      <c r="N23" s="29" t="s">
        <v>34</v>
      </c>
      <c r="O23" s="38">
        <v>1</v>
      </c>
      <c r="P23" s="29" t="s">
        <v>40</v>
      </c>
      <c r="Q23" s="29" t="s">
        <v>34</v>
      </c>
      <c r="R23" s="29" t="s">
        <v>40</v>
      </c>
      <c r="S23" s="29" t="s">
        <v>40</v>
      </c>
      <c r="T23" s="29" t="s">
        <v>40</v>
      </c>
      <c r="U23" s="27">
        <f t="shared" si="0"/>
        <v>6</v>
      </c>
      <c r="V23" s="41">
        <f t="shared" si="1"/>
        <v>3.54</v>
      </c>
    </row>
    <row r="24" ht="33.5" customHeight="1" spans="1:22">
      <c r="A24" s="29" t="s">
        <v>83</v>
      </c>
      <c r="B24" s="29" t="s">
        <v>49</v>
      </c>
      <c r="C24" s="35" t="s">
        <v>207</v>
      </c>
      <c r="D24" s="27">
        <v>0</v>
      </c>
      <c r="E24" s="28" t="s">
        <v>40</v>
      </c>
      <c r="F24" s="27">
        <v>0</v>
      </c>
      <c r="G24" s="27">
        <v>0</v>
      </c>
      <c r="H24" s="29" t="s">
        <v>34</v>
      </c>
      <c r="I24" s="29" t="s">
        <v>34</v>
      </c>
      <c r="J24" s="29" t="s">
        <v>34</v>
      </c>
      <c r="K24" s="27">
        <v>0</v>
      </c>
      <c r="L24" s="29" t="s">
        <v>34</v>
      </c>
      <c r="M24" s="29" t="s">
        <v>34</v>
      </c>
      <c r="N24" s="27">
        <v>0</v>
      </c>
      <c r="O24" s="37">
        <v>0</v>
      </c>
      <c r="P24" s="27">
        <v>0</v>
      </c>
      <c r="Q24" s="27">
        <v>1</v>
      </c>
      <c r="R24" s="27">
        <v>0</v>
      </c>
      <c r="S24" s="27">
        <v>0</v>
      </c>
      <c r="T24" s="27">
        <v>0</v>
      </c>
      <c r="U24" s="27">
        <f t="shared" si="0"/>
        <v>6</v>
      </c>
      <c r="V24" s="41">
        <f t="shared" si="1"/>
        <v>3.54</v>
      </c>
    </row>
    <row r="25" ht="33.5" customHeight="1" spans="1:22">
      <c r="A25" s="29" t="s">
        <v>85</v>
      </c>
      <c r="B25" s="29" t="s">
        <v>54</v>
      </c>
      <c r="C25" s="29" t="s">
        <v>208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1</v>
      </c>
      <c r="J25" s="27">
        <v>0</v>
      </c>
      <c r="K25" s="27">
        <v>0</v>
      </c>
      <c r="L25" s="27">
        <v>0</v>
      </c>
      <c r="M25" s="27">
        <v>1</v>
      </c>
      <c r="N25" s="27">
        <v>1</v>
      </c>
      <c r="O25" s="27">
        <v>0</v>
      </c>
      <c r="P25" s="27">
        <v>1</v>
      </c>
      <c r="Q25" s="27">
        <v>0</v>
      </c>
      <c r="R25" s="27">
        <v>1</v>
      </c>
      <c r="S25" s="27">
        <v>0</v>
      </c>
      <c r="T25" s="27">
        <v>1</v>
      </c>
      <c r="U25" s="27">
        <f t="shared" si="0"/>
        <v>6</v>
      </c>
      <c r="V25" s="41">
        <f t="shared" si="1"/>
        <v>3.54</v>
      </c>
    </row>
    <row r="26" ht="33.5" customHeight="1" spans="1:22">
      <c r="A26" s="29" t="s">
        <v>87</v>
      </c>
      <c r="B26" s="29" t="s">
        <v>35</v>
      </c>
      <c r="C26" s="29" t="s">
        <v>209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1</v>
      </c>
      <c r="M26" s="27">
        <v>1</v>
      </c>
      <c r="N26" s="27">
        <v>1</v>
      </c>
      <c r="O26" s="27">
        <v>0</v>
      </c>
      <c r="P26" s="27">
        <v>1</v>
      </c>
      <c r="Q26" s="27">
        <v>1</v>
      </c>
      <c r="R26" s="27">
        <v>0</v>
      </c>
      <c r="S26" s="27">
        <v>0</v>
      </c>
      <c r="T26" s="27">
        <v>1</v>
      </c>
      <c r="U26" s="27">
        <f t="shared" si="0"/>
        <v>6</v>
      </c>
      <c r="V26" s="41">
        <f t="shared" si="1"/>
        <v>3.54</v>
      </c>
    </row>
    <row r="27" ht="33.5" customHeight="1" spans="1:22">
      <c r="A27" s="29" t="s">
        <v>89</v>
      </c>
      <c r="B27" s="29" t="s">
        <v>38</v>
      </c>
      <c r="C27" s="29" t="s">
        <v>210</v>
      </c>
      <c r="D27" s="29" t="s">
        <v>34</v>
      </c>
      <c r="E27" s="29" t="s">
        <v>40</v>
      </c>
      <c r="F27" s="28" t="s">
        <v>40</v>
      </c>
      <c r="G27" s="27">
        <v>0</v>
      </c>
      <c r="H27" s="27">
        <v>0</v>
      </c>
      <c r="I27" s="29" t="s">
        <v>34</v>
      </c>
      <c r="J27" s="29" t="s">
        <v>40</v>
      </c>
      <c r="K27" s="27">
        <v>0</v>
      </c>
      <c r="L27" s="29" t="s">
        <v>34</v>
      </c>
      <c r="M27" s="29" t="s">
        <v>34</v>
      </c>
      <c r="N27" s="29" t="s">
        <v>34</v>
      </c>
      <c r="O27" s="38">
        <v>0</v>
      </c>
      <c r="P27" s="29" t="s">
        <v>40</v>
      </c>
      <c r="Q27" s="29" t="s">
        <v>40</v>
      </c>
      <c r="R27" s="29" t="s">
        <v>40</v>
      </c>
      <c r="S27" s="29" t="s">
        <v>40</v>
      </c>
      <c r="T27" s="29" t="s">
        <v>40</v>
      </c>
      <c r="U27" s="27">
        <f t="shared" si="0"/>
        <v>5</v>
      </c>
      <c r="V27" s="41">
        <f t="shared" si="1"/>
        <v>2.95</v>
      </c>
    </row>
    <row r="28" ht="33.5" customHeight="1" spans="1:22">
      <c r="A28" s="29" t="s">
        <v>91</v>
      </c>
      <c r="B28" s="29" t="s">
        <v>38</v>
      </c>
      <c r="C28" s="29" t="s">
        <v>211</v>
      </c>
      <c r="D28" s="29" t="s">
        <v>40</v>
      </c>
      <c r="E28" s="27">
        <v>0</v>
      </c>
      <c r="F28" s="27">
        <v>0</v>
      </c>
      <c r="G28" s="27">
        <v>0</v>
      </c>
      <c r="H28" s="29" t="s">
        <v>40</v>
      </c>
      <c r="I28" s="29" t="s">
        <v>34</v>
      </c>
      <c r="J28" s="27">
        <v>0</v>
      </c>
      <c r="K28" s="27">
        <v>0</v>
      </c>
      <c r="L28" s="27">
        <v>0</v>
      </c>
      <c r="M28" s="27">
        <v>0</v>
      </c>
      <c r="N28" s="29" t="s">
        <v>34</v>
      </c>
      <c r="O28" s="38">
        <v>0</v>
      </c>
      <c r="P28" s="29" t="s">
        <v>40</v>
      </c>
      <c r="Q28" s="29" t="s">
        <v>40</v>
      </c>
      <c r="R28" s="29" t="s">
        <v>34</v>
      </c>
      <c r="S28" s="29" t="s">
        <v>34</v>
      </c>
      <c r="T28" s="29" t="s">
        <v>34</v>
      </c>
      <c r="U28" s="27">
        <f t="shared" si="0"/>
        <v>5</v>
      </c>
      <c r="V28" s="41">
        <f t="shared" si="1"/>
        <v>2.95</v>
      </c>
    </row>
    <row r="29" ht="33.5" customHeight="1" spans="1:22">
      <c r="A29" s="29" t="s">
        <v>93</v>
      </c>
      <c r="B29" s="29" t="s">
        <v>35</v>
      </c>
      <c r="C29" s="29" t="s">
        <v>212</v>
      </c>
      <c r="D29" s="27">
        <v>0</v>
      </c>
      <c r="E29" s="27">
        <v>0</v>
      </c>
      <c r="F29" s="27">
        <v>0</v>
      </c>
      <c r="G29" s="27">
        <v>0</v>
      </c>
      <c r="H29" s="29" t="s">
        <v>34</v>
      </c>
      <c r="I29" s="29" t="s">
        <v>34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38">
        <v>0</v>
      </c>
      <c r="P29" s="27">
        <v>0</v>
      </c>
      <c r="Q29" s="27">
        <v>1</v>
      </c>
      <c r="R29" s="27">
        <v>0</v>
      </c>
      <c r="S29" s="27">
        <v>1</v>
      </c>
      <c r="T29" s="27">
        <v>0</v>
      </c>
      <c r="U29" s="27">
        <f t="shared" si="0"/>
        <v>4</v>
      </c>
      <c r="V29" s="41">
        <f t="shared" si="1"/>
        <v>2.36</v>
      </c>
    </row>
    <row r="30" ht="33.5" customHeight="1" spans="1:22">
      <c r="A30" s="29" t="s">
        <v>95</v>
      </c>
      <c r="B30" s="29" t="s">
        <v>38</v>
      </c>
      <c r="C30" s="29" t="s">
        <v>213</v>
      </c>
      <c r="D30" s="29" t="s">
        <v>34</v>
      </c>
      <c r="E30" s="27">
        <v>0</v>
      </c>
      <c r="F30" s="27">
        <v>0</v>
      </c>
      <c r="G30" s="27">
        <v>0</v>
      </c>
      <c r="H30" s="29" t="s">
        <v>40</v>
      </c>
      <c r="I30" s="29" t="s">
        <v>34</v>
      </c>
      <c r="J30" s="27">
        <v>0</v>
      </c>
      <c r="K30" s="27">
        <v>0</v>
      </c>
      <c r="L30" s="27">
        <v>0</v>
      </c>
      <c r="M30" s="29" t="s">
        <v>34</v>
      </c>
      <c r="N30" s="27">
        <v>0</v>
      </c>
      <c r="O30" s="27">
        <v>0</v>
      </c>
      <c r="P30" s="29" t="s">
        <v>40</v>
      </c>
      <c r="Q30" s="29" t="s">
        <v>40</v>
      </c>
      <c r="R30" s="29" t="s">
        <v>34</v>
      </c>
      <c r="S30" s="29" t="s">
        <v>40</v>
      </c>
      <c r="T30" s="29" t="s">
        <v>40</v>
      </c>
      <c r="U30" s="27">
        <f t="shared" si="0"/>
        <v>4</v>
      </c>
      <c r="V30" s="41">
        <f t="shared" si="1"/>
        <v>2.36</v>
      </c>
    </row>
    <row r="31" ht="33.5" customHeight="1" spans="1:22">
      <c r="A31" s="29" t="s">
        <v>97</v>
      </c>
      <c r="B31" s="29" t="s">
        <v>61</v>
      </c>
      <c r="C31" s="29" t="s">
        <v>214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9" t="s">
        <v>34</v>
      </c>
      <c r="J31" s="29" t="s">
        <v>34</v>
      </c>
      <c r="K31" s="27">
        <v>0</v>
      </c>
      <c r="L31" s="29" t="s">
        <v>34</v>
      </c>
      <c r="M31" s="29" t="s">
        <v>40</v>
      </c>
      <c r="N31" s="29" t="s">
        <v>34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f t="shared" si="0"/>
        <v>4</v>
      </c>
      <c r="V31" s="41">
        <f t="shared" si="1"/>
        <v>2.36</v>
      </c>
    </row>
    <row r="32" ht="33.5" customHeight="1" spans="1:22">
      <c r="A32" s="29" t="s">
        <v>99</v>
      </c>
      <c r="B32" s="29" t="s">
        <v>38</v>
      </c>
      <c r="C32" s="29" t="s">
        <v>215</v>
      </c>
      <c r="D32" s="27">
        <v>1</v>
      </c>
      <c r="E32" s="27">
        <v>0</v>
      </c>
      <c r="F32" s="27">
        <v>0</v>
      </c>
      <c r="G32" s="27">
        <v>0</v>
      </c>
      <c r="H32" s="27">
        <v>0</v>
      </c>
      <c r="I32" s="27">
        <v>1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37">
        <v>0</v>
      </c>
      <c r="P32" s="27">
        <v>0</v>
      </c>
      <c r="Q32" s="27">
        <v>1</v>
      </c>
      <c r="R32" s="27">
        <v>0</v>
      </c>
      <c r="S32" s="27">
        <v>0</v>
      </c>
      <c r="T32" s="27">
        <v>1</v>
      </c>
      <c r="U32" s="27">
        <f t="shared" si="0"/>
        <v>4</v>
      </c>
      <c r="V32" s="41">
        <f t="shared" si="1"/>
        <v>2.36</v>
      </c>
    </row>
    <row r="33" ht="33.5" customHeight="1" spans="1:22">
      <c r="A33" s="29" t="s">
        <v>101</v>
      </c>
      <c r="B33" s="29" t="s">
        <v>49</v>
      </c>
      <c r="C33" s="29" t="s">
        <v>216</v>
      </c>
      <c r="D33" s="27">
        <v>0</v>
      </c>
      <c r="E33" s="29" t="s">
        <v>40</v>
      </c>
      <c r="F33" s="29" t="s">
        <v>40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1</v>
      </c>
      <c r="Q33" s="27">
        <v>1</v>
      </c>
      <c r="R33" s="27">
        <v>1</v>
      </c>
      <c r="S33" s="27">
        <v>0</v>
      </c>
      <c r="T33" s="27">
        <v>1</v>
      </c>
      <c r="U33" s="27">
        <f t="shared" si="0"/>
        <v>4</v>
      </c>
      <c r="V33" s="41">
        <f t="shared" si="1"/>
        <v>2.36</v>
      </c>
    </row>
    <row r="34" ht="33.5" customHeight="1" spans="1:22">
      <c r="A34" s="29" t="s">
        <v>104</v>
      </c>
      <c r="B34" s="29" t="s">
        <v>38</v>
      </c>
      <c r="C34" s="29" t="s">
        <v>217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1</v>
      </c>
      <c r="J34" s="27">
        <v>0</v>
      </c>
      <c r="K34" s="27">
        <v>0</v>
      </c>
      <c r="L34" s="27">
        <v>1</v>
      </c>
      <c r="M34" s="27">
        <v>0</v>
      </c>
      <c r="N34" s="27">
        <v>0</v>
      </c>
      <c r="O34" s="37">
        <v>1</v>
      </c>
      <c r="P34" s="27">
        <v>0</v>
      </c>
      <c r="Q34" s="29" t="s">
        <v>40</v>
      </c>
      <c r="R34" s="29" t="s">
        <v>40</v>
      </c>
      <c r="S34" s="29" t="s">
        <v>40</v>
      </c>
      <c r="T34" s="29" t="s">
        <v>34</v>
      </c>
      <c r="U34" s="27">
        <f t="shared" si="0"/>
        <v>4</v>
      </c>
      <c r="V34" s="41">
        <f t="shared" si="1"/>
        <v>2.36</v>
      </c>
    </row>
    <row r="35" s="1" customFormat="1" ht="33.5" customHeight="1" spans="1:22">
      <c r="A35" s="29" t="s">
        <v>107</v>
      </c>
      <c r="B35" s="29" t="s">
        <v>38</v>
      </c>
      <c r="C35" s="29" t="s">
        <v>218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1</v>
      </c>
      <c r="J35" s="27">
        <v>0</v>
      </c>
      <c r="K35" s="27">
        <v>0</v>
      </c>
      <c r="L35" s="27">
        <v>1</v>
      </c>
      <c r="M35" s="27">
        <v>1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f t="shared" si="0"/>
        <v>3</v>
      </c>
      <c r="V35" s="41">
        <f t="shared" si="1"/>
        <v>1.77</v>
      </c>
    </row>
    <row r="36" ht="33.5" customHeight="1" spans="1:22">
      <c r="A36" s="29" t="s">
        <v>109</v>
      </c>
      <c r="B36" s="29" t="s">
        <v>38</v>
      </c>
      <c r="C36" s="29" t="s">
        <v>219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9" t="s">
        <v>34</v>
      </c>
      <c r="J36" s="27">
        <v>0</v>
      </c>
      <c r="K36" s="27">
        <v>0</v>
      </c>
      <c r="L36" s="29" t="s">
        <v>34</v>
      </c>
      <c r="M36" s="27">
        <v>0</v>
      </c>
      <c r="N36" s="27">
        <v>0</v>
      </c>
      <c r="O36" s="27">
        <v>0</v>
      </c>
      <c r="P36" s="27">
        <v>0</v>
      </c>
      <c r="Q36" s="29" t="s">
        <v>34</v>
      </c>
      <c r="R36" s="29" t="s">
        <v>40</v>
      </c>
      <c r="S36" s="29" t="s">
        <v>40</v>
      </c>
      <c r="T36" s="29" t="s">
        <v>40</v>
      </c>
      <c r="U36" s="27">
        <f t="shared" si="0"/>
        <v>3</v>
      </c>
      <c r="V36" s="41">
        <f t="shared" si="1"/>
        <v>1.77</v>
      </c>
    </row>
    <row r="37" ht="33.5" customHeight="1" spans="1:22">
      <c r="A37" s="29" t="s">
        <v>111</v>
      </c>
      <c r="B37" s="29" t="s">
        <v>49</v>
      </c>
      <c r="C37" s="29" t="s">
        <v>220</v>
      </c>
      <c r="D37" s="27">
        <v>0</v>
      </c>
      <c r="E37" s="27">
        <v>0</v>
      </c>
      <c r="F37" s="27">
        <v>0</v>
      </c>
      <c r="G37" s="27">
        <v>0</v>
      </c>
      <c r="H37" s="29" t="s">
        <v>34</v>
      </c>
      <c r="I37" s="27">
        <v>0</v>
      </c>
      <c r="J37" s="27">
        <v>0</v>
      </c>
      <c r="K37" s="27">
        <v>0</v>
      </c>
      <c r="L37" s="27">
        <v>0</v>
      </c>
      <c r="M37" s="29" t="s">
        <v>34</v>
      </c>
      <c r="N37" s="27">
        <v>0</v>
      </c>
      <c r="O37" s="27">
        <v>0</v>
      </c>
      <c r="P37" s="27">
        <v>0</v>
      </c>
      <c r="Q37" s="27">
        <v>1</v>
      </c>
      <c r="R37" s="27">
        <v>0</v>
      </c>
      <c r="S37" s="27">
        <v>0</v>
      </c>
      <c r="T37" s="27">
        <v>0</v>
      </c>
      <c r="U37" s="27">
        <f t="shared" si="0"/>
        <v>3</v>
      </c>
      <c r="V37" s="41">
        <f t="shared" si="1"/>
        <v>1.77</v>
      </c>
    </row>
    <row r="38" ht="33.5" customHeight="1" spans="1:22">
      <c r="A38" s="29" t="s">
        <v>113</v>
      </c>
      <c r="B38" s="29" t="s">
        <v>38</v>
      </c>
      <c r="C38" s="29" t="s">
        <v>221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9" t="s">
        <v>34</v>
      </c>
      <c r="J38" s="27">
        <v>0</v>
      </c>
      <c r="K38" s="27">
        <v>0</v>
      </c>
      <c r="L38" s="27">
        <v>0</v>
      </c>
      <c r="M38" s="29" t="s">
        <v>34</v>
      </c>
      <c r="N38" s="29" t="s">
        <v>34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f t="shared" si="0"/>
        <v>3</v>
      </c>
      <c r="V38" s="41">
        <f t="shared" si="1"/>
        <v>1.77</v>
      </c>
    </row>
    <row r="39" ht="43" customHeight="1" spans="1:22">
      <c r="A39" s="29" t="s">
        <v>115</v>
      </c>
      <c r="B39" s="29" t="s">
        <v>105</v>
      </c>
      <c r="C39" s="29" t="s">
        <v>222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9" t="s">
        <v>34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1</v>
      </c>
      <c r="S39" s="27">
        <v>0</v>
      </c>
      <c r="T39" s="27">
        <v>0</v>
      </c>
      <c r="U39" s="27">
        <f t="shared" si="0"/>
        <v>2</v>
      </c>
      <c r="V39" s="41">
        <f t="shared" si="1"/>
        <v>1.18</v>
      </c>
    </row>
    <row r="40" ht="33.5" customHeight="1" spans="1:22">
      <c r="A40" s="29" t="s">
        <v>117</v>
      </c>
      <c r="B40" s="29" t="s">
        <v>49</v>
      </c>
      <c r="C40" s="29" t="s">
        <v>223</v>
      </c>
      <c r="D40" s="29" t="s">
        <v>40</v>
      </c>
      <c r="E40" s="27">
        <v>0</v>
      </c>
      <c r="F40" s="27">
        <v>0</v>
      </c>
      <c r="G40" s="27">
        <v>0</v>
      </c>
      <c r="H40" s="29" t="s">
        <v>34</v>
      </c>
      <c r="I40" s="29" t="s">
        <v>34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38">
        <v>0</v>
      </c>
      <c r="P40" s="29" t="s">
        <v>40</v>
      </c>
      <c r="Q40" s="29" t="s">
        <v>40</v>
      </c>
      <c r="R40" s="29" t="s">
        <v>40</v>
      </c>
      <c r="S40" s="29" t="s">
        <v>40</v>
      </c>
      <c r="T40" s="29" t="s">
        <v>40</v>
      </c>
      <c r="U40" s="27">
        <f t="shared" si="0"/>
        <v>2</v>
      </c>
      <c r="V40" s="41">
        <f t="shared" si="1"/>
        <v>1.18</v>
      </c>
    </row>
    <row r="41" ht="33.5" customHeight="1" spans="1:22">
      <c r="A41" s="29" t="s">
        <v>119</v>
      </c>
      <c r="B41" s="29" t="s">
        <v>38</v>
      </c>
      <c r="C41" s="29" t="s">
        <v>224</v>
      </c>
      <c r="D41" s="29" t="s">
        <v>40</v>
      </c>
      <c r="E41" s="27">
        <v>0</v>
      </c>
      <c r="F41" s="27">
        <v>0</v>
      </c>
      <c r="G41" s="27">
        <v>0</v>
      </c>
      <c r="H41" s="29" t="s">
        <v>40</v>
      </c>
      <c r="I41" s="29" t="s">
        <v>34</v>
      </c>
      <c r="J41" s="29" t="s">
        <v>40</v>
      </c>
      <c r="K41" s="27">
        <v>0</v>
      </c>
      <c r="L41" s="29" t="s">
        <v>34</v>
      </c>
      <c r="M41" s="27">
        <v>0</v>
      </c>
      <c r="N41" s="29" t="s">
        <v>40</v>
      </c>
      <c r="O41" s="38">
        <v>0</v>
      </c>
      <c r="P41" s="29" t="s">
        <v>40</v>
      </c>
      <c r="Q41" s="29" t="s">
        <v>40</v>
      </c>
      <c r="R41" s="29" t="s">
        <v>40</v>
      </c>
      <c r="S41" s="29" t="s">
        <v>40</v>
      </c>
      <c r="T41" s="29" t="s">
        <v>40</v>
      </c>
      <c r="U41" s="27">
        <f t="shared" si="0"/>
        <v>2</v>
      </c>
      <c r="V41" s="41">
        <f t="shared" si="1"/>
        <v>1.18</v>
      </c>
    </row>
    <row r="42" ht="33.5" customHeight="1" spans="1:22">
      <c r="A42" s="29" t="s">
        <v>121</v>
      </c>
      <c r="B42" s="29" t="s">
        <v>35</v>
      </c>
      <c r="C42" s="29" t="s">
        <v>225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1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37">
        <v>1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f t="shared" si="0"/>
        <v>2</v>
      </c>
      <c r="V42" s="41">
        <f t="shared" si="1"/>
        <v>1.18</v>
      </c>
    </row>
    <row r="43" ht="33.5" customHeight="1" spans="1:22">
      <c r="A43" s="29" t="s">
        <v>123</v>
      </c>
      <c r="B43" s="29" t="s">
        <v>38</v>
      </c>
      <c r="C43" s="29" t="s">
        <v>226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9" t="s">
        <v>34</v>
      </c>
      <c r="J43" s="27">
        <v>0</v>
      </c>
      <c r="K43" s="27">
        <v>0</v>
      </c>
      <c r="L43" s="29" t="s">
        <v>34</v>
      </c>
      <c r="M43" s="27">
        <v>0</v>
      </c>
      <c r="N43" s="29" t="s">
        <v>40</v>
      </c>
      <c r="O43" s="38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f t="shared" si="0"/>
        <v>2</v>
      </c>
      <c r="V43" s="41">
        <f t="shared" si="1"/>
        <v>1.18</v>
      </c>
    </row>
    <row r="44" ht="33.5" customHeight="1" spans="1:22">
      <c r="A44" s="29" t="s">
        <v>126</v>
      </c>
      <c r="B44" s="29" t="s">
        <v>49</v>
      </c>
      <c r="C44" s="29" t="s">
        <v>227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9" t="s">
        <v>34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1</v>
      </c>
      <c r="R44" s="27">
        <v>0</v>
      </c>
      <c r="S44" s="27">
        <v>0</v>
      </c>
      <c r="T44" s="27">
        <v>0</v>
      </c>
      <c r="U44" s="27">
        <f t="shared" si="0"/>
        <v>2</v>
      </c>
      <c r="V44" s="41">
        <f t="shared" si="1"/>
        <v>1.18</v>
      </c>
    </row>
    <row r="45" ht="33.5" customHeight="1" spans="1:22">
      <c r="A45" s="29" t="s">
        <v>129</v>
      </c>
      <c r="B45" s="29" t="s">
        <v>49</v>
      </c>
      <c r="C45" s="29" t="s">
        <v>228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9" t="s">
        <v>34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1</v>
      </c>
      <c r="R45" s="27">
        <v>0</v>
      </c>
      <c r="S45" s="27">
        <v>0</v>
      </c>
      <c r="T45" s="27">
        <v>0</v>
      </c>
      <c r="U45" s="27">
        <f t="shared" si="0"/>
        <v>2</v>
      </c>
      <c r="V45" s="41">
        <f t="shared" si="1"/>
        <v>1.18</v>
      </c>
    </row>
    <row r="46" ht="33.5" customHeight="1" spans="1:22">
      <c r="A46" s="29" t="s">
        <v>131</v>
      </c>
      <c r="B46" s="29" t="s">
        <v>54</v>
      </c>
      <c r="C46" s="29" t="s">
        <v>229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9" t="s">
        <v>34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f t="shared" si="0"/>
        <v>1</v>
      </c>
      <c r="V46" s="41">
        <f t="shared" si="1"/>
        <v>0.59</v>
      </c>
    </row>
  </sheetData>
  <sortState ref="A3:V46">
    <sortCondition ref="U3:U46" descending="1"/>
  </sortState>
  <mergeCells count="2">
    <mergeCell ref="A1:V1"/>
    <mergeCell ref="A3:C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9"/>
  <sheetViews>
    <sheetView zoomScale="80" zoomScaleNormal="80" workbookViewId="0">
      <selection activeCell="V7" sqref="V7"/>
    </sheetView>
  </sheetViews>
  <sheetFormatPr defaultColWidth="9" defaultRowHeight="14.25"/>
  <cols>
    <col min="3" max="3" width="25.625" customWidth="1"/>
    <col min="5" max="5" width="10.3083333333333" customWidth="1"/>
    <col min="19" max="19" width="10.4666666666667" style="1" customWidth="1"/>
    <col min="20" max="20" width="15.15" customWidth="1"/>
    <col min="21" max="21" width="14.525" style="19" customWidth="1"/>
  </cols>
  <sheetData>
    <row r="1" ht="22.5" spans="1:21">
      <c r="A1" s="20" t="s">
        <v>230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ht="94.5" spans="1:21">
      <c r="A2" s="21" t="s">
        <v>1</v>
      </c>
      <c r="B2" s="22" t="s">
        <v>2</v>
      </c>
      <c r="C2" s="22" t="s">
        <v>3</v>
      </c>
      <c r="D2" s="22" t="s">
        <v>4</v>
      </c>
      <c r="E2" s="23" t="s">
        <v>5</v>
      </c>
      <c r="F2" s="23" t="s">
        <v>6</v>
      </c>
      <c r="G2" s="22" t="s">
        <v>8</v>
      </c>
      <c r="H2" s="22" t="s">
        <v>9</v>
      </c>
      <c r="I2" s="22" t="s">
        <v>11</v>
      </c>
      <c r="J2" s="22" t="s">
        <v>12</v>
      </c>
      <c r="K2" s="22" t="s">
        <v>14</v>
      </c>
      <c r="L2" s="22" t="s">
        <v>231</v>
      </c>
      <c r="M2" s="22" t="s">
        <v>16</v>
      </c>
      <c r="N2" s="36" t="s">
        <v>17</v>
      </c>
      <c r="O2" s="22" t="s">
        <v>18</v>
      </c>
      <c r="P2" s="22" t="s">
        <v>20</v>
      </c>
      <c r="Q2" s="22" t="s">
        <v>21</v>
      </c>
      <c r="R2" s="22" t="s">
        <v>22</v>
      </c>
      <c r="S2" s="22" t="s">
        <v>23</v>
      </c>
      <c r="T2" s="39" t="s">
        <v>24</v>
      </c>
      <c r="U2" s="40" t="s">
        <v>25</v>
      </c>
    </row>
    <row r="3" ht="30" customHeight="1" spans="1:21">
      <c r="A3" s="24" t="s">
        <v>26</v>
      </c>
      <c r="B3" s="25"/>
      <c r="C3" s="26"/>
      <c r="D3" s="27" t="s">
        <v>27</v>
      </c>
      <c r="E3" s="28" t="s">
        <v>28</v>
      </c>
      <c r="F3" s="28" t="s">
        <v>29</v>
      </c>
      <c r="G3" s="29" t="s">
        <v>30</v>
      </c>
      <c r="H3" s="30">
        <v>45376</v>
      </c>
      <c r="I3" s="30">
        <v>45380</v>
      </c>
      <c r="J3" s="29" t="s">
        <v>31</v>
      </c>
      <c r="K3" s="30">
        <v>45435</v>
      </c>
      <c r="L3" s="30">
        <v>45440</v>
      </c>
      <c r="M3" s="30">
        <v>45449</v>
      </c>
      <c r="N3" s="27" t="s">
        <v>32</v>
      </c>
      <c r="O3" s="30">
        <v>45471</v>
      </c>
      <c r="P3" s="30">
        <v>45530</v>
      </c>
      <c r="Q3" s="30">
        <v>45541</v>
      </c>
      <c r="R3" s="30">
        <v>45565</v>
      </c>
      <c r="S3" s="30">
        <v>45577</v>
      </c>
      <c r="T3" s="27" t="s">
        <v>33</v>
      </c>
      <c r="U3" s="41" t="s">
        <v>33</v>
      </c>
    </row>
    <row r="4" ht="30" customHeight="1" spans="1:21">
      <c r="A4" s="31" t="s">
        <v>34</v>
      </c>
      <c r="B4" s="32" t="s">
        <v>35</v>
      </c>
      <c r="C4" s="32" t="s">
        <v>232</v>
      </c>
      <c r="D4" s="27">
        <v>1</v>
      </c>
      <c r="E4" s="28" t="s">
        <v>34</v>
      </c>
      <c r="F4" s="28" t="s">
        <v>34</v>
      </c>
      <c r="G4" s="29" t="s">
        <v>34</v>
      </c>
      <c r="H4" s="27">
        <v>1</v>
      </c>
      <c r="I4" s="27">
        <v>1</v>
      </c>
      <c r="J4" s="29" t="s">
        <v>34</v>
      </c>
      <c r="K4" s="27">
        <v>1</v>
      </c>
      <c r="L4" s="28" t="s">
        <v>34</v>
      </c>
      <c r="M4" s="27">
        <v>1</v>
      </c>
      <c r="N4" s="27">
        <v>1</v>
      </c>
      <c r="O4" s="27">
        <v>1</v>
      </c>
      <c r="P4" s="27">
        <v>1</v>
      </c>
      <c r="Q4" s="27" t="s">
        <v>34</v>
      </c>
      <c r="R4" s="27">
        <v>1</v>
      </c>
      <c r="S4" s="27">
        <v>1</v>
      </c>
      <c r="T4" s="27">
        <v>16</v>
      </c>
      <c r="U4" s="41">
        <v>10</v>
      </c>
    </row>
    <row r="5" ht="33.5" customHeight="1" spans="1:21">
      <c r="A5" s="31" t="s">
        <v>37</v>
      </c>
      <c r="B5" s="29" t="s">
        <v>54</v>
      </c>
      <c r="C5" s="29" t="s">
        <v>233</v>
      </c>
      <c r="D5" s="27">
        <v>1</v>
      </c>
      <c r="E5" s="28" t="s">
        <v>34</v>
      </c>
      <c r="F5" s="28" t="s">
        <v>34</v>
      </c>
      <c r="G5" s="29" t="s">
        <v>34</v>
      </c>
      <c r="H5" s="27">
        <v>1</v>
      </c>
      <c r="I5" s="27">
        <v>1</v>
      </c>
      <c r="J5" s="29" t="s">
        <v>34</v>
      </c>
      <c r="K5" s="27">
        <v>1</v>
      </c>
      <c r="L5" s="28" t="s">
        <v>34</v>
      </c>
      <c r="M5" s="27">
        <v>1</v>
      </c>
      <c r="N5" s="27">
        <v>1</v>
      </c>
      <c r="O5" s="27">
        <v>1</v>
      </c>
      <c r="P5" s="27">
        <v>1</v>
      </c>
      <c r="Q5" s="27" t="s">
        <v>34</v>
      </c>
      <c r="R5" s="27">
        <v>0</v>
      </c>
      <c r="S5" s="27">
        <v>1</v>
      </c>
      <c r="T5" s="27">
        <f>D5+E5+F5+G5+H5+I5+J5+K5+L5+M5+N5+O5+P5+Q5+R5+S5</f>
        <v>15</v>
      </c>
      <c r="U5" s="41">
        <f>T5*0.63</f>
        <v>9.45</v>
      </c>
    </row>
    <row r="6" ht="33.5" customHeight="1" spans="1:21">
      <c r="A6" s="31" t="s">
        <v>41</v>
      </c>
      <c r="B6" s="29" t="s">
        <v>124</v>
      </c>
      <c r="C6" s="29" t="s">
        <v>234</v>
      </c>
      <c r="D6" s="27">
        <v>1</v>
      </c>
      <c r="E6" s="28" t="s">
        <v>34</v>
      </c>
      <c r="F6" s="28" t="s">
        <v>34</v>
      </c>
      <c r="G6" s="29" t="s">
        <v>34</v>
      </c>
      <c r="H6" s="27">
        <v>1</v>
      </c>
      <c r="I6" s="27">
        <v>1</v>
      </c>
      <c r="J6" s="29" t="s">
        <v>34</v>
      </c>
      <c r="K6" s="27">
        <v>1</v>
      </c>
      <c r="L6" s="27">
        <v>0</v>
      </c>
      <c r="M6" s="27">
        <v>1</v>
      </c>
      <c r="N6" s="27">
        <v>1</v>
      </c>
      <c r="O6" s="27">
        <v>1</v>
      </c>
      <c r="P6" s="27">
        <v>1</v>
      </c>
      <c r="Q6" s="27">
        <v>1</v>
      </c>
      <c r="R6" s="27">
        <v>0</v>
      </c>
      <c r="S6" s="27">
        <v>1</v>
      </c>
      <c r="T6" s="27">
        <f>D6+E6+F6+G6+H6+I6+J6+K6+L6+M6+N6+O6+P6+Q6+R6+S6</f>
        <v>14</v>
      </c>
      <c r="U6" s="41">
        <f>T6*0.63</f>
        <v>8.82</v>
      </c>
    </row>
    <row r="7" ht="33.5" customHeight="1" spans="1:21">
      <c r="A7" s="31" t="s">
        <v>43</v>
      </c>
      <c r="B7" s="29" t="s">
        <v>38</v>
      </c>
      <c r="C7" s="29" t="s">
        <v>235</v>
      </c>
      <c r="D7" s="27">
        <v>0</v>
      </c>
      <c r="E7" s="28" t="s">
        <v>34</v>
      </c>
      <c r="F7" s="28" t="s">
        <v>34</v>
      </c>
      <c r="G7" s="29" t="s">
        <v>34</v>
      </c>
      <c r="H7" s="27">
        <v>1</v>
      </c>
      <c r="I7" s="27">
        <v>0</v>
      </c>
      <c r="J7" s="29" t="s">
        <v>34</v>
      </c>
      <c r="K7" s="27">
        <v>1</v>
      </c>
      <c r="L7" s="27">
        <v>0</v>
      </c>
      <c r="M7" s="27">
        <v>1</v>
      </c>
      <c r="N7" s="37">
        <v>0</v>
      </c>
      <c r="O7" s="27">
        <v>1</v>
      </c>
      <c r="P7" s="27">
        <v>1</v>
      </c>
      <c r="Q7" s="27">
        <v>1</v>
      </c>
      <c r="R7" s="27">
        <v>0</v>
      </c>
      <c r="S7" s="27">
        <v>1</v>
      </c>
      <c r="T7" s="27">
        <f>D7+E7+F7+G7+H7+I7+J7+K7+L7+M7+N7+O7+P7+Q7+R7+S7</f>
        <v>11</v>
      </c>
      <c r="U7" s="41">
        <f>T7*0.63</f>
        <v>6.93</v>
      </c>
    </row>
    <row r="8" ht="33.5" customHeight="1" spans="1:21">
      <c r="A8" s="31" t="s">
        <v>45</v>
      </c>
      <c r="B8" s="29" t="s">
        <v>35</v>
      </c>
      <c r="C8" s="29" t="s">
        <v>236</v>
      </c>
      <c r="D8" s="27">
        <v>1</v>
      </c>
      <c r="E8" s="28" t="s">
        <v>34</v>
      </c>
      <c r="F8" s="28" t="s">
        <v>34</v>
      </c>
      <c r="G8" s="29" t="s">
        <v>40</v>
      </c>
      <c r="H8" s="27">
        <v>1</v>
      </c>
      <c r="I8" s="27">
        <v>0</v>
      </c>
      <c r="J8" s="29" t="s">
        <v>34</v>
      </c>
      <c r="K8" s="27">
        <v>0</v>
      </c>
      <c r="L8" s="27">
        <v>1</v>
      </c>
      <c r="M8" s="27">
        <v>1</v>
      </c>
      <c r="N8" s="37">
        <v>0</v>
      </c>
      <c r="O8" s="27">
        <v>0</v>
      </c>
      <c r="P8" s="27">
        <v>1</v>
      </c>
      <c r="Q8" s="27">
        <v>1</v>
      </c>
      <c r="R8" s="27">
        <v>0</v>
      </c>
      <c r="S8" s="27">
        <v>0</v>
      </c>
      <c r="T8" s="27">
        <f>D8+E8+F8+G8+H8+I8+J8+K8+L8+M8+N8+O8+P8+Q8+R8+S8</f>
        <v>9</v>
      </c>
      <c r="U8" s="41">
        <f>T8*0.63</f>
        <v>5.67</v>
      </c>
    </row>
    <row r="9" ht="33.5" customHeight="1" spans="1:21">
      <c r="A9" s="31" t="s">
        <v>48</v>
      </c>
      <c r="B9" s="29" t="s">
        <v>35</v>
      </c>
      <c r="C9" s="33" t="s">
        <v>237</v>
      </c>
      <c r="D9" s="27">
        <v>1</v>
      </c>
      <c r="E9" s="28" t="s">
        <v>34</v>
      </c>
      <c r="F9" s="28" t="s">
        <v>34</v>
      </c>
      <c r="G9" s="29" t="s">
        <v>40</v>
      </c>
      <c r="H9" s="27">
        <v>1</v>
      </c>
      <c r="I9" s="27">
        <v>0</v>
      </c>
      <c r="J9" s="29" t="s">
        <v>34</v>
      </c>
      <c r="K9" s="27">
        <v>0</v>
      </c>
      <c r="L9" s="27">
        <v>1</v>
      </c>
      <c r="M9" s="27">
        <v>1</v>
      </c>
      <c r="N9" s="37">
        <v>0</v>
      </c>
      <c r="O9" s="27">
        <v>0</v>
      </c>
      <c r="P9" s="27">
        <v>1</v>
      </c>
      <c r="Q9" s="27">
        <v>0</v>
      </c>
      <c r="R9" s="27">
        <v>0</v>
      </c>
      <c r="S9" s="27">
        <v>1</v>
      </c>
      <c r="T9" s="27">
        <f>D9+E9+F9+G9+H9+I9+J9+K9+L9+M9+N9+O9+P9+Q9+R9+S9</f>
        <v>9</v>
      </c>
      <c r="U9" s="41">
        <f>T9*0.63</f>
        <v>5.67</v>
      </c>
    </row>
    <row r="10" ht="33.5" customHeight="1" spans="1:21">
      <c r="A10" s="31" t="s">
        <v>51</v>
      </c>
      <c r="B10" s="29" t="s">
        <v>35</v>
      </c>
      <c r="C10" s="29" t="s">
        <v>238</v>
      </c>
      <c r="D10" s="29" t="s">
        <v>34</v>
      </c>
      <c r="E10" s="29" t="s">
        <v>40</v>
      </c>
      <c r="F10" s="28" t="s">
        <v>34</v>
      </c>
      <c r="G10" s="29" t="s">
        <v>40</v>
      </c>
      <c r="H10" s="27">
        <v>1</v>
      </c>
      <c r="I10" s="27">
        <v>1</v>
      </c>
      <c r="J10" s="29" t="s">
        <v>40</v>
      </c>
      <c r="K10" s="27">
        <v>0</v>
      </c>
      <c r="L10" s="27">
        <v>1</v>
      </c>
      <c r="M10" s="27">
        <v>0</v>
      </c>
      <c r="N10" s="37">
        <v>1</v>
      </c>
      <c r="O10" s="29" t="s">
        <v>34</v>
      </c>
      <c r="P10" s="29" t="s">
        <v>40</v>
      </c>
      <c r="Q10" s="29" t="s">
        <v>34</v>
      </c>
      <c r="R10" s="29" t="s">
        <v>40</v>
      </c>
      <c r="S10" s="29" t="s">
        <v>34</v>
      </c>
      <c r="T10" s="27">
        <f t="shared" ref="T10:T69" si="0">D10+E10+F10+G10+H10+I10+J10+K10+L10+M10+N10+O10+P10+Q10+R10+S10</f>
        <v>9</v>
      </c>
      <c r="U10" s="41">
        <f t="shared" ref="U10:U69" si="1">T10*0.63</f>
        <v>5.67</v>
      </c>
    </row>
    <row r="11" ht="33.5" customHeight="1" spans="1:21">
      <c r="A11" s="31" t="s">
        <v>53</v>
      </c>
      <c r="B11" s="29" t="s">
        <v>35</v>
      </c>
      <c r="C11" s="29" t="s">
        <v>239</v>
      </c>
      <c r="D11" s="27">
        <v>1</v>
      </c>
      <c r="E11" s="28" t="s">
        <v>40</v>
      </c>
      <c r="F11" s="27">
        <v>0</v>
      </c>
      <c r="G11" s="27">
        <v>0</v>
      </c>
      <c r="H11" s="27">
        <v>1</v>
      </c>
      <c r="I11" s="27">
        <v>1</v>
      </c>
      <c r="J11" s="27">
        <v>0</v>
      </c>
      <c r="K11" s="27">
        <v>1</v>
      </c>
      <c r="L11" s="27">
        <v>1</v>
      </c>
      <c r="M11" s="27">
        <v>0</v>
      </c>
      <c r="N11" s="37">
        <v>0</v>
      </c>
      <c r="O11" s="27">
        <v>1</v>
      </c>
      <c r="P11" s="27">
        <v>1</v>
      </c>
      <c r="Q11" s="27">
        <v>1</v>
      </c>
      <c r="R11" s="27">
        <v>0</v>
      </c>
      <c r="S11" s="27">
        <v>1</v>
      </c>
      <c r="T11" s="27">
        <f t="shared" si="0"/>
        <v>9</v>
      </c>
      <c r="U11" s="41">
        <f t="shared" si="1"/>
        <v>5.67</v>
      </c>
    </row>
    <row r="12" ht="33.5" customHeight="1" spans="1:21">
      <c r="A12" s="31" t="s">
        <v>56</v>
      </c>
      <c r="B12" s="29" t="s">
        <v>35</v>
      </c>
      <c r="C12" s="29" t="s">
        <v>240</v>
      </c>
      <c r="D12" s="27">
        <v>1</v>
      </c>
      <c r="E12" s="28" t="s">
        <v>34</v>
      </c>
      <c r="F12" s="28" t="s">
        <v>40</v>
      </c>
      <c r="G12" s="27">
        <v>0</v>
      </c>
      <c r="H12" s="27">
        <v>1</v>
      </c>
      <c r="I12" s="27">
        <v>1</v>
      </c>
      <c r="J12" s="27">
        <v>0</v>
      </c>
      <c r="K12" s="27">
        <v>1</v>
      </c>
      <c r="L12" s="27">
        <v>1</v>
      </c>
      <c r="M12" s="27">
        <v>0</v>
      </c>
      <c r="N12" s="37">
        <v>0</v>
      </c>
      <c r="O12" s="27">
        <v>0</v>
      </c>
      <c r="P12" s="27">
        <v>1</v>
      </c>
      <c r="Q12" s="27">
        <v>1</v>
      </c>
      <c r="R12" s="27">
        <v>0</v>
      </c>
      <c r="S12" s="27">
        <v>0</v>
      </c>
      <c r="T12" s="27">
        <f t="shared" si="0"/>
        <v>8</v>
      </c>
      <c r="U12" s="41">
        <f t="shared" si="1"/>
        <v>5.04</v>
      </c>
    </row>
    <row r="13" ht="33.5" customHeight="1" spans="1:21">
      <c r="A13" s="31" t="s">
        <v>58</v>
      </c>
      <c r="B13" s="29" t="s">
        <v>35</v>
      </c>
      <c r="C13" s="29" t="s">
        <v>241</v>
      </c>
      <c r="D13" s="27">
        <v>1</v>
      </c>
      <c r="E13" s="28" t="s">
        <v>34</v>
      </c>
      <c r="F13" s="28" t="s">
        <v>40</v>
      </c>
      <c r="G13" s="28" t="s">
        <v>40</v>
      </c>
      <c r="H13" s="27">
        <v>1</v>
      </c>
      <c r="I13" s="27">
        <v>1</v>
      </c>
      <c r="J13" s="27">
        <v>0</v>
      </c>
      <c r="K13" s="27">
        <v>0</v>
      </c>
      <c r="L13" s="27">
        <v>0</v>
      </c>
      <c r="M13" s="27">
        <v>0</v>
      </c>
      <c r="N13" s="37">
        <v>1</v>
      </c>
      <c r="O13" s="27">
        <v>1</v>
      </c>
      <c r="P13" s="27">
        <v>1</v>
      </c>
      <c r="Q13" s="27">
        <v>0</v>
      </c>
      <c r="R13" s="27">
        <v>0</v>
      </c>
      <c r="S13" s="27">
        <v>1</v>
      </c>
      <c r="T13" s="27">
        <f t="shared" si="0"/>
        <v>8</v>
      </c>
      <c r="U13" s="41">
        <f t="shared" si="1"/>
        <v>5.04</v>
      </c>
    </row>
    <row r="14" ht="33.5" customHeight="1" spans="1:21">
      <c r="A14" s="31" t="s">
        <v>60</v>
      </c>
      <c r="B14" s="29" t="s">
        <v>35</v>
      </c>
      <c r="C14" s="29" t="s">
        <v>242</v>
      </c>
      <c r="D14" s="27">
        <v>1</v>
      </c>
      <c r="E14" s="29" t="s">
        <v>40</v>
      </c>
      <c r="F14" s="28" t="s">
        <v>40</v>
      </c>
      <c r="G14" s="27">
        <v>0</v>
      </c>
      <c r="H14" s="27">
        <v>1</v>
      </c>
      <c r="I14" s="27">
        <v>1</v>
      </c>
      <c r="J14" s="27">
        <v>0</v>
      </c>
      <c r="K14" s="27">
        <v>1</v>
      </c>
      <c r="L14" s="27">
        <v>0</v>
      </c>
      <c r="M14" s="27">
        <v>1</v>
      </c>
      <c r="N14" s="37">
        <v>0</v>
      </c>
      <c r="O14" s="27">
        <v>0</v>
      </c>
      <c r="P14" s="27">
        <v>1</v>
      </c>
      <c r="Q14" s="27">
        <v>0</v>
      </c>
      <c r="R14" s="27">
        <v>1</v>
      </c>
      <c r="S14" s="27">
        <v>1</v>
      </c>
      <c r="T14" s="27">
        <f t="shared" si="0"/>
        <v>8</v>
      </c>
      <c r="U14" s="41">
        <f t="shared" si="1"/>
        <v>5.04</v>
      </c>
    </row>
    <row r="15" ht="33.5" customHeight="1" spans="1:21">
      <c r="A15" s="31" t="s">
        <v>63</v>
      </c>
      <c r="B15" s="29" t="s">
        <v>35</v>
      </c>
      <c r="C15" s="29" t="s">
        <v>243</v>
      </c>
      <c r="D15" s="27">
        <v>0</v>
      </c>
      <c r="E15" s="28" t="s">
        <v>34</v>
      </c>
      <c r="F15" s="27">
        <v>0</v>
      </c>
      <c r="G15" s="27">
        <v>0</v>
      </c>
      <c r="H15" s="27">
        <v>1</v>
      </c>
      <c r="I15" s="27">
        <v>1</v>
      </c>
      <c r="J15" s="27">
        <v>0</v>
      </c>
      <c r="K15" s="27">
        <v>0</v>
      </c>
      <c r="L15" s="27">
        <v>0</v>
      </c>
      <c r="M15" s="27">
        <v>1</v>
      </c>
      <c r="N15" s="27">
        <v>0</v>
      </c>
      <c r="O15" s="27">
        <v>1</v>
      </c>
      <c r="P15" s="27">
        <v>1</v>
      </c>
      <c r="Q15" s="27">
        <v>0</v>
      </c>
      <c r="R15" s="27">
        <v>0</v>
      </c>
      <c r="S15" s="27">
        <v>1</v>
      </c>
      <c r="T15" s="27">
        <f t="shared" si="0"/>
        <v>7</v>
      </c>
      <c r="U15" s="41">
        <f t="shared" si="1"/>
        <v>4.41</v>
      </c>
    </row>
    <row r="16" ht="33.5" customHeight="1" spans="1:21">
      <c r="A16" s="31" t="s">
        <v>65</v>
      </c>
      <c r="B16" s="29" t="s">
        <v>54</v>
      </c>
      <c r="C16" s="29" t="s">
        <v>244</v>
      </c>
      <c r="D16" s="27">
        <v>0</v>
      </c>
      <c r="E16" s="28" t="s">
        <v>34</v>
      </c>
      <c r="F16" s="27">
        <v>0</v>
      </c>
      <c r="G16" s="27">
        <v>0</v>
      </c>
      <c r="H16" s="27">
        <v>0</v>
      </c>
      <c r="I16" s="27">
        <v>1</v>
      </c>
      <c r="J16" s="27">
        <v>0</v>
      </c>
      <c r="K16" s="27">
        <v>1</v>
      </c>
      <c r="L16" s="27">
        <v>0</v>
      </c>
      <c r="M16" s="27">
        <v>1</v>
      </c>
      <c r="N16" s="27">
        <v>0</v>
      </c>
      <c r="O16" s="27">
        <v>1</v>
      </c>
      <c r="P16" s="27">
        <v>1</v>
      </c>
      <c r="Q16" s="27">
        <v>0</v>
      </c>
      <c r="R16" s="27">
        <v>0</v>
      </c>
      <c r="S16" s="27">
        <v>1</v>
      </c>
      <c r="T16" s="27">
        <f t="shared" si="0"/>
        <v>7</v>
      </c>
      <c r="U16" s="41">
        <f t="shared" si="1"/>
        <v>4.41</v>
      </c>
    </row>
    <row r="17" ht="33.5" customHeight="1" spans="1:21">
      <c r="A17" s="31" t="s">
        <v>68</v>
      </c>
      <c r="B17" s="29" t="s">
        <v>35</v>
      </c>
      <c r="C17" s="29" t="s">
        <v>245</v>
      </c>
      <c r="D17" s="27">
        <v>1</v>
      </c>
      <c r="E17" s="28" t="s">
        <v>34</v>
      </c>
      <c r="F17" s="28" t="s">
        <v>34</v>
      </c>
      <c r="G17" s="29" t="s">
        <v>34</v>
      </c>
      <c r="H17" s="27">
        <v>0</v>
      </c>
      <c r="I17" s="27">
        <v>1</v>
      </c>
      <c r="J17" s="29" t="s">
        <v>40</v>
      </c>
      <c r="K17" s="27">
        <v>0</v>
      </c>
      <c r="L17" s="27">
        <v>0</v>
      </c>
      <c r="M17" s="27">
        <v>0</v>
      </c>
      <c r="N17" s="3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1</v>
      </c>
      <c r="T17" s="27">
        <f t="shared" si="0"/>
        <v>6</v>
      </c>
      <c r="U17" s="41">
        <f t="shared" si="1"/>
        <v>3.78</v>
      </c>
    </row>
    <row r="18" ht="33.5" customHeight="1" spans="1:21">
      <c r="A18" s="31" t="s">
        <v>70</v>
      </c>
      <c r="B18" s="29" t="s">
        <v>38</v>
      </c>
      <c r="C18" s="29" t="s">
        <v>246</v>
      </c>
      <c r="D18" s="27">
        <v>0</v>
      </c>
      <c r="E18" s="29" t="s">
        <v>40</v>
      </c>
      <c r="F18" s="29" t="s">
        <v>40</v>
      </c>
      <c r="G18" s="27">
        <v>0</v>
      </c>
      <c r="H18" s="27">
        <v>0</v>
      </c>
      <c r="I18" s="27">
        <v>1</v>
      </c>
      <c r="J18" s="27">
        <v>0</v>
      </c>
      <c r="K18" s="27">
        <v>1</v>
      </c>
      <c r="L18" s="27">
        <v>1</v>
      </c>
      <c r="M18" s="27">
        <v>1</v>
      </c>
      <c r="N18" s="37">
        <v>1</v>
      </c>
      <c r="O18" s="27">
        <v>0</v>
      </c>
      <c r="P18" s="27">
        <v>0</v>
      </c>
      <c r="Q18" s="27">
        <v>0</v>
      </c>
      <c r="R18" s="27">
        <v>0</v>
      </c>
      <c r="S18" s="27">
        <v>1</v>
      </c>
      <c r="T18" s="27">
        <f t="shared" si="0"/>
        <v>6</v>
      </c>
      <c r="U18" s="41">
        <f t="shared" si="1"/>
        <v>3.78</v>
      </c>
    </row>
    <row r="19" ht="33.5" customHeight="1" spans="1:21">
      <c r="A19" s="31" t="s">
        <v>73</v>
      </c>
      <c r="B19" s="29" t="s">
        <v>38</v>
      </c>
      <c r="C19" s="29" t="s">
        <v>247</v>
      </c>
      <c r="D19" s="29" t="s">
        <v>40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9" t="s">
        <v>34</v>
      </c>
      <c r="L19" s="29" t="s">
        <v>40</v>
      </c>
      <c r="M19" s="29" t="s">
        <v>34</v>
      </c>
      <c r="N19" s="38">
        <v>0</v>
      </c>
      <c r="O19" s="29" t="s">
        <v>34</v>
      </c>
      <c r="P19" s="27">
        <v>1</v>
      </c>
      <c r="Q19" s="27">
        <v>1</v>
      </c>
      <c r="R19" s="27">
        <v>0</v>
      </c>
      <c r="S19" s="27">
        <v>1</v>
      </c>
      <c r="T19" s="27">
        <f t="shared" si="0"/>
        <v>6</v>
      </c>
      <c r="U19" s="41">
        <f t="shared" si="1"/>
        <v>3.78</v>
      </c>
    </row>
    <row r="20" ht="33.5" customHeight="1" spans="1:21">
      <c r="A20" s="31" t="s">
        <v>75</v>
      </c>
      <c r="B20" s="29" t="s">
        <v>35</v>
      </c>
      <c r="C20" s="29" t="s">
        <v>248</v>
      </c>
      <c r="D20" s="27">
        <v>1</v>
      </c>
      <c r="E20" s="28" t="s">
        <v>34</v>
      </c>
      <c r="F20" s="28" t="s">
        <v>34</v>
      </c>
      <c r="G20" s="29" t="s">
        <v>40</v>
      </c>
      <c r="H20" s="27">
        <v>1</v>
      </c>
      <c r="I20" s="27">
        <v>0</v>
      </c>
      <c r="J20" s="29" t="s">
        <v>40</v>
      </c>
      <c r="K20" s="27">
        <v>0</v>
      </c>
      <c r="L20" s="27">
        <v>0</v>
      </c>
      <c r="M20" s="27">
        <v>1</v>
      </c>
      <c r="N20" s="3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1</v>
      </c>
      <c r="T20" s="27">
        <f t="shared" si="0"/>
        <v>6</v>
      </c>
      <c r="U20" s="41">
        <f t="shared" si="1"/>
        <v>3.78</v>
      </c>
    </row>
    <row r="21" ht="33.5" customHeight="1" spans="1:21">
      <c r="A21" s="31" t="s">
        <v>77</v>
      </c>
      <c r="B21" s="29" t="s">
        <v>35</v>
      </c>
      <c r="C21" s="29" t="s">
        <v>249</v>
      </c>
      <c r="D21" s="27">
        <v>0</v>
      </c>
      <c r="E21" s="27">
        <v>0</v>
      </c>
      <c r="F21" s="27">
        <v>0</v>
      </c>
      <c r="G21" s="27">
        <v>0</v>
      </c>
      <c r="H21" s="27">
        <v>1</v>
      </c>
      <c r="I21" s="27">
        <v>1</v>
      </c>
      <c r="J21" s="27">
        <v>0</v>
      </c>
      <c r="K21" s="27">
        <v>1</v>
      </c>
      <c r="L21" s="27">
        <v>1</v>
      </c>
      <c r="M21" s="27">
        <v>0</v>
      </c>
      <c r="N21" s="27">
        <v>0</v>
      </c>
      <c r="O21" s="27">
        <v>1</v>
      </c>
      <c r="P21" s="27">
        <v>0</v>
      </c>
      <c r="Q21" s="27">
        <v>0</v>
      </c>
      <c r="R21" s="27">
        <v>0</v>
      </c>
      <c r="S21" s="27">
        <v>1</v>
      </c>
      <c r="T21" s="27">
        <f t="shared" si="0"/>
        <v>6</v>
      </c>
      <c r="U21" s="41">
        <f t="shared" si="1"/>
        <v>3.78</v>
      </c>
    </row>
    <row r="22" ht="33.5" customHeight="1" spans="1:21">
      <c r="A22" s="31" t="s">
        <v>79</v>
      </c>
      <c r="B22" s="29" t="s">
        <v>105</v>
      </c>
      <c r="C22" s="29" t="s">
        <v>250</v>
      </c>
      <c r="D22" s="27">
        <v>0</v>
      </c>
      <c r="E22" s="28" t="s">
        <v>34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1</v>
      </c>
      <c r="N22" s="37">
        <v>1</v>
      </c>
      <c r="O22" s="27">
        <v>1</v>
      </c>
      <c r="P22" s="29" t="s">
        <v>34</v>
      </c>
      <c r="Q22" s="29" t="s">
        <v>40</v>
      </c>
      <c r="R22" s="29" t="s">
        <v>40</v>
      </c>
      <c r="S22" s="29" t="s">
        <v>34</v>
      </c>
      <c r="T22" s="27">
        <f t="shared" si="0"/>
        <v>6</v>
      </c>
      <c r="U22" s="41">
        <f t="shared" si="1"/>
        <v>3.78</v>
      </c>
    </row>
    <row r="23" ht="33.5" customHeight="1" spans="1:21">
      <c r="A23" s="31" t="s">
        <v>81</v>
      </c>
      <c r="B23" s="29" t="s">
        <v>49</v>
      </c>
      <c r="C23" s="29" t="s">
        <v>251</v>
      </c>
      <c r="D23" s="29" t="s">
        <v>40</v>
      </c>
      <c r="E23" s="28" t="s">
        <v>40</v>
      </c>
      <c r="F23" s="27">
        <v>0</v>
      </c>
      <c r="G23" s="27">
        <v>0</v>
      </c>
      <c r="H23" s="29" t="s">
        <v>34</v>
      </c>
      <c r="I23" s="29" t="s">
        <v>34</v>
      </c>
      <c r="J23" s="27">
        <v>0</v>
      </c>
      <c r="K23" s="27">
        <v>0</v>
      </c>
      <c r="L23" s="29" t="s">
        <v>34</v>
      </c>
      <c r="M23" s="29" t="s">
        <v>40</v>
      </c>
      <c r="N23" s="38">
        <v>2</v>
      </c>
      <c r="O23" s="29" t="s">
        <v>40</v>
      </c>
      <c r="P23" s="29" t="s">
        <v>40</v>
      </c>
      <c r="Q23" s="29" t="s">
        <v>40</v>
      </c>
      <c r="R23" s="29" t="s">
        <v>40</v>
      </c>
      <c r="S23" s="29" t="s">
        <v>40</v>
      </c>
      <c r="T23" s="27">
        <f t="shared" si="0"/>
        <v>5</v>
      </c>
      <c r="U23" s="41">
        <f t="shared" si="1"/>
        <v>3.15</v>
      </c>
    </row>
    <row r="24" ht="33.5" customHeight="1" spans="1:21">
      <c r="A24" s="31" t="s">
        <v>83</v>
      </c>
      <c r="B24" s="29" t="s">
        <v>35</v>
      </c>
      <c r="C24" s="29" t="s">
        <v>252</v>
      </c>
      <c r="D24" s="27">
        <v>0</v>
      </c>
      <c r="E24" s="27">
        <v>0</v>
      </c>
      <c r="F24" s="27">
        <v>0</v>
      </c>
      <c r="G24" s="27">
        <v>0</v>
      </c>
      <c r="H24" s="29" t="s">
        <v>34</v>
      </c>
      <c r="I24" s="27">
        <v>0</v>
      </c>
      <c r="J24" s="27">
        <v>0</v>
      </c>
      <c r="K24" s="29" t="s">
        <v>34</v>
      </c>
      <c r="L24" s="29" t="s">
        <v>34</v>
      </c>
      <c r="M24" s="29" t="s">
        <v>34</v>
      </c>
      <c r="N24" s="27">
        <v>0</v>
      </c>
      <c r="O24" s="27">
        <v>0</v>
      </c>
      <c r="P24" s="27">
        <v>1</v>
      </c>
      <c r="Q24" s="27">
        <v>0</v>
      </c>
      <c r="R24" s="27">
        <v>0</v>
      </c>
      <c r="S24" s="27">
        <v>0</v>
      </c>
      <c r="T24" s="27">
        <f t="shared" si="0"/>
        <v>5</v>
      </c>
      <c r="U24" s="41">
        <f t="shared" si="1"/>
        <v>3.15</v>
      </c>
    </row>
    <row r="25" ht="33.5" customHeight="1" spans="1:21">
      <c r="A25" s="31" t="s">
        <v>85</v>
      </c>
      <c r="B25" s="29" t="s">
        <v>35</v>
      </c>
      <c r="C25" s="29" t="s">
        <v>253</v>
      </c>
      <c r="D25" s="29" t="s">
        <v>40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9" t="s">
        <v>34</v>
      </c>
      <c r="L25" s="29" t="s">
        <v>40</v>
      </c>
      <c r="M25" s="29" t="s">
        <v>34</v>
      </c>
      <c r="N25" s="38">
        <v>0</v>
      </c>
      <c r="O25" s="29" t="s">
        <v>40</v>
      </c>
      <c r="P25" s="27">
        <v>1</v>
      </c>
      <c r="Q25" s="27">
        <v>1</v>
      </c>
      <c r="R25" s="27">
        <v>1</v>
      </c>
      <c r="S25" s="27">
        <v>0</v>
      </c>
      <c r="T25" s="27">
        <f t="shared" si="0"/>
        <v>5</v>
      </c>
      <c r="U25" s="41">
        <f t="shared" si="1"/>
        <v>3.15</v>
      </c>
    </row>
    <row r="26" ht="33.5" customHeight="1" spans="1:21">
      <c r="A26" s="31" t="s">
        <v>87</v>
      </c>
      <c r="B26" s="29" t="s">
        <v>54</v>
      </c>
      <c r="C26" s="29" t="s">
        <v>254</v>
      </c>
      <c r="D26" s="27">
        <v>1</v>
      </c>
      <c r="E26" s="28" t="s">
        <v>34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1</v>
      </c>
      <c r="M26" s="27">
        <v>0</v>
      </c>
      <c r="N26" s="37">
        <v>0</v>
      </c>
      <c r="O26" s="27">
        <v>1</v>
      </c>
      <c r="P26" s="27">
        <v>0</v>
      </c>
      <c r="Q26" s="27">
        <v>0</v>
      </c>
      <c r="R26" s="27">
        <v>0</v>
      </c>
      <c r="S26" s="27">
        <v>1</v>
      </c>
      <c r="T26" s="27">
        <f t="shared" si="0"/>
        <v>5</v>
      </c>
      <c r="U26" s="41">
        <f t="shared" si="1"/>
        <v>3.15</v>
      </c>
    </row>
    <row r="27" ht="33.5" customHeight="1" spans="1:21">
      <c r="A27" s="31" t="s">
        <v>89</v>
      </c>
      <c r="B27" s="29" t="s">
        <v>35</v>
      </c>
      <c r="C27" s="29" t="s">
        <v>255</v>
      </c>
      <c r="D27" s="29" t="s">
        <v>40</v>
      </c>
      <c r="E27" s="27">
        <v>0</v>
      </c>
      <c r="F27" s="27">
        <v>0</v>
      </c>
      <c r="G27" s="27">
        <v>0</v>
      </c>
      <c r="H27" s="29" t="s">
        <v>34</v>
      </c>
      <c r="I27" s="27">
        <v>0</v>
      </c>
      <c r="J27" s="27">
        <v>0</v>
      </c>
      <c r="K27" s="29" t="s">
        <v>34</v>
      </c>
      <c r="L27" s="29" t="s">
        <v>40</v>
      </c>
      <c r="M27" s="29" t="s">
        <v>34</v>
      </c>
      <c r="N27" s="38">
        <v>0</v>
      </c>
      <c r="O27" s="29" t="s">
        <v>40</v>
      </c>
      <c r="P27" s="29" t="s">
        <v>34</v>
      </c>
      <c r="Q27" s="29" t="s">
        <v>40</v>
      </c>
      <c r="R27" s="29" t="s">
        <v>40</v>
      </c>
      <c r="S27" s="29" t="s">
        <v>40</v>
      </c>
      <c r="T27" s="27">
        <f t="shared" si="0"/>
        <v>4</v>
      </c>
      <c r="U27" s="41">
        <f t="shared" si="1"/>
        <v>2.52</v>
      </c>
    </row>
    <row r="28" ht="33.5" customHeight="1" spans="1:21">
      <c r="A28" s="31" t="s">
        <v>91</v>
      </c>
      <c r="B28" s="29" t="s">
        <v>54</v>
      </c>
      <c r="C28" s="29" t="s">
        <v>256</v>
      </c>
      <c r="D28" s="27">
        <v>0</v>
      </c>
      <c r="E28" s="27">
        <v>0</v>
      </c>
      <c r="F28" s="27">
        <v>0</v>
      </c>
      <c r="G28" s="27">
        <v>0</v>
      </c>
      <c r="H28" s="29" t="s">
        <v>34</v>
      </c>
      <c r="I28" s="27">
        <v>0</v>
      </c>
      <c r="J28" s="27">
        <v>0</v>
      </c>
      <c r="K28" s="29" t="s">
        <v>34</v>
      </c>
      <c r="L28" s="29" t="s">
        <v>34</v>
      </c>
      <c r="M28" s="27">
        <v>0</v>
      </c>
      <c r="N28" s="27">
        <v>0</v>
      </c>
      <c r="O28" s="27">
        <v>0</v>
      </c>
      <c r="P28" s="29" t="s">
        <v>34</v>
      </c>
      <c r="Q28" s="29" t="s">
        <v>40</v>
      </c>
      <c r="R28" s="29" t="s">
        <v>40</v>
      </c>
      <c r="S28" s="29" t="s">
        <v>40</v>
      </c>
      <c r="T28" s="27">
        <f t="shared" si="0"/>
        <v>4</v>
      </c>
      <c r="U28" s="41">
        <f t="shared" si="1"/>
        <v>2.52</v>
      </c>
    </row>
    <row r="29" ht="33.5" customHeight="1" spans="1:21">
      <c r="A29" s="31" t="s">
        <v>93</v>
      </c>
      <c r="B29" s="29" t="s">
        <v>54</v>
      </c>
      <c r="C29" s="29" t="s">
        <v>257</v>
      </c>
      <c r="D29" s="29" t="s">
        <v>40</v>
      </c>
      <c r="E29" s="27">
        <v>0</v>
      </c>
      <c r="F29" s="27">
        <v>0</v>
      </c>
      <c r="G29" s="27">
        <v>0</v>
      </c>
      <c r="H29" s="27">
        <v>0</v>
      </c>
      <c r="I29" s="29" t="s">
        <v>34</v>
      </c>
      <c r="J29" s="27">
        <v>0</v>
      </c>
      <c r="K29" s="29" t="s">
        <v>34</v>
      </c>
      <c r="L29" s="29" t="s">
        <v>40</v>
      </c>
      <c r="M29" s="29" t="s">
        <v>34</v>
      </c>
      <c r="N29" s="38">
        <v>0</v>
      </c>
      <c r="O29" s="29" t="s">
        <v>40</v>
      </c>
      <c r="P29" s="29" t="s">
        <v>34</v>
      </c>
      <c r="Q29" s="29" t="s">
        <v>40</v>
      </c>
      <c r="R29" s="29" t="s">
        <v>40</v>
      </c>
      <c r="S29" s="29" t="s">
        <v>40</v>
      </c>
      <c r="T29" s="27">
        <f t="shared" si="0"/>
        <v>4</v>
      </c>
      <c r="U29" s="41">
        <f t="shared" si="1"/>
        <v>2.52</v>
      </c>
    </row>
    <row r="30" ht="33.5" customHeight="1" spans="1:21">
      <c r="A30" s="31" t="s">
        <v>95</v>
      </c>
      <c r="B30" s="29" t="s">
        <v>35</v>
      </c>
      <c r="C30" s="29" t="s">
        <v>258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1</v>
      </c>
      <c r="L30" s="27">
        <v>0</v>
      </c>
      <c r="M30" s="27">
        <v>1</v>
      </c>
      <c r="N30" s="37">
        <v>0</v>
      </c>
      <c r="O30" s="27">
        <v>1</v>
      </c>
      <c r="P30" s="27">
        <v>0</v>
      </c>
      <c r="Q30" s="27">
        <v>0</v>
      </c>
      <c r="R30" s="27">
        <v>0</v>
      </c>
      <c r="S30" s="27">
        <v>1</v>
      </c>
      <c r="T30" s="27">
        <f t="shared" si="0"/>
        <v>4</v>
      </c>
      <c r="U30" s="41">
        <f t="shared" si="1"/>
        <v>2.52</v>
      </c>
    </row>
    <row r="31" ht="33.5" customHeight="1" spans="1:21">
      <c r="A31" s="31" t="s">
        <v>97</v>
      </c>
      <c r="B31" s="29" t="s">
        <v>35</v>
      </c>
      <c r="C31" s="29" t="s">
        <v>259</v>
      </c>
      <c r="D31" s="27">
        <v>0</v>
      </c>
      <c r="E31" s="27">
        <v>0</v>
      </c>
      <c r="F31" s="27">
        <v>0</v>
      </c>
      <c r="G31" s="27">
        <v>0</v>
      </c>
      <c r="H31" s="29" t="s">
        <v>34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1</v>
      </c>
      <c r="Q31" s="27">
        <v>1</v>
      </c>
      <c r="R31" s="27">
        <v>0</v>
      </c>
      <c r="S31" s="27">
        <v>0</v>
      </c>
      <c r="T31" s="27">
        <f t="shared" si="0"/>
        <v>3</v>
      </c>
      <c r="U31" s="41">
        <f t="shared" si="1"/>
        <v>1.89</v>
      </c>
    </row>
    <row r="32" ht="33.5" customHeight="1" spans="1:21">
      <c r="A32" s="31" t="s">
        <v>99</v>
      </c>
      <c r="B32" s="29" t="s">
        <v>49</v>
      </c>
      <c r="C32" s="29" t="s">
        <v>260</v>
      </c>
      <c r="D32" s="29" t="s">
        <v>40</v>
      </c>
      <c r="E32" s="27">
        <v>0</v>
      </c>
      <c r="F32" s="27">
        <v>0</v>
      </c>
      <c r="G32" s="27">
        <v>0</v>
      </c>
      <c r="H32" s="29" t="s">
        <v>34</v>
      </c>
      <c r="I32" s="27">
        <v>0</v>
      </c>
      <c r="J32" s="27">
        <v>0</v>
      </c>
      <c r="K32" s="29" t="s">
        <v>34</v>
      </c>
      <c r="L32" s="27">
        <v>0</v>
      </c>
      <c r="M32" s="27">
        <v>0</v>
      </c>
      <c r="N32" s="27">
        <v>0</v>
      </c>
      <c r="O32" s="29" t="s">
        <v>40</v>
      </c>
      <c r="P32" s="29" t="s">
        <v>34</v>
      </c>
      <c r="Q32" s="29" t="s">
        <v>40</v>
      </c>
      <c r="R32" s="29" t="s">
        <v>40</v>
      </c>
      <c r="S32" s="29" t="s">
        <v>40</v>
      </c>
      <c r="T32" s="27">
        <f t="shared" si="0"/>
        <v>3</v>
      </c>
      <c r="U32" s="41">
        <f t="shared" si="1"/>
        <v>1.89</v>
      </c>
    </row>
    <row r="33" ht="33.5" customHeight="1" spans="1:21">
      <c r="A33" s="31" t="s">
        <v>101</v>
      </c>
      <c r="B33" s="29" t="s">
        <v>35</v>
      </c>
      <c r="C33" s="29" t="s">
        <v>261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9" t="s">
        <v>34</v>
      </c>
      <c r="L33" s="29" t="s">
        <v>34</v>
      </c>
      <c r="M33" s="27">
        <v>0</v>
      </c>
      <c r="N33" s="27">
        <v>0</v>
      </c>
      <c r="O33" s="27">
        <v>0</v>
      </c>
      <c r="P33" s="27">
        <v>1</v>
      </c>
      <c r="Q33" s="27">
        <v>0</v>
      </c>
      <c r="R33" s="27">
        <v>0</v>
      </c>
      <c r="S33" s="27">
        <v>0</v>
      </c>
      <c r="T33" s="27">
        <f t="shared" si="0"/>
        <v>3</v>
      </c>
      <c r="U33" s="41">
        <f t="shared" si="1"/>
        <v>1.89</v>
      </c>
    </row>
    <row r="34" ht="33.5" customHeight="1" spans="1:21">
      <c r="A34" s="31" t="s">
        <v>104</v>
      </c>
      <c r="B34" s="29" t="s">
        <v>38</v>
      </c>
      <c r="C34" s="29" t="s">
        <v>262</v>
      </c>
      <c r="D34" s="29" t="s">
        <v>40</v>
      </c>
      <c r="E34" s="27">
        <v>0</v>
      </c>
      <c r="F34" s="27">
        <v>0</v>
      </c>
      <c r="G34" s="27">
        <v>0</v>
      </c>
      <c r="H34" s="29" t="s">
        <v>34</v>
      </c>
      <c r="I34" s="29" t="s">
        <v>34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9" t="s">
        <v>40</v>
      </c>
      <c r="P34" s="27">
        <v>1</v>
      </c>
      <c r="Q34" s="27">
        <v>0</v>
      </c>
      <c r="R34" s="27">
        <v>0</v>
      </c>
      <c r="S34" s="27">
        <v>0</v>
      </c>
      <c r="T34" s="27">
        <f t="shared" si="0"/>
        <v>3</v>
      </c>
      <c r="U34" s="41">
        <f t="shared" si="1"/>
        <v>1.89</v>
      </c>
    </row>
    <row r="35" ht="33.5" customHeight="1" spans="1:21">
      <c r="A35" s="31" t="s">
        <v>107</v>
      </c>
      <c r="B35" s="29" t="s">
        <v>124</v>
      </c>
      <c r="C35" s="29" t="s">
        <v>263</v>
      </c>
      <c r="D35" s="27">
        <v>0</v>
      </c>
      <c r="E35" s="27">
        <v>0</v>
      </c>
      <c r="F35" s="27">
        <v>0</v>
      </c>
      <c r="G35" s="27">
        <v>0</v>
      </c>
      <c r="H35" s="29" t="s">
        <v>34</v>
      </c>
      <c r="I35" s="27">
        <v>0</v>
      </c>
      <c r="J35" s="27">
        <v>0</v>
      </c>
      <c r="K35" s="29" t="s">
        <v>34</v>
      </c>
      <c r="L35" s="29" t="s">
        <v>34</v>
      </c>
      <c r="M35" s="27">
        <v>0</v>
      </c>
      <c r="N35" s="27">
        <v>0</v>
      </c>
      <c r="O35" s="27">
        <v>0</v>
      </c>
      <c r="P35" s="29" t="s">
        <v>40</v>
      </c>
      <c r="Q35" s="29" t="s">
        <v>40</v>
      </c>
      <c r="R35" s="29" t="s">
        <v>40</v>
      </c>
      <c r="S35" s="29" t="s">
        <v>40</v>
      </c>
      <c r="T35" s="27">
        <f t="shared" si="0"/>
        <v>3</v>
      </c>
      <c r="U35" s="41">
        <f t="shared" si="1"/>
        <v>1.89</v>
      </c>
    </row>
    <row r="36" ht="33.5" customHeight="1" spans="1:21">
      <c r="A36" s="31" t="s">
        <v>109</v>
      </c>
      <c r="B36" s="29" t="s">
        <v>35</v>
      </c>
      <c r="C36" s="29" t="s">
        <v>264</v>
      </c>
      <c r="D36" s="27">
        <v>0</v>
      </c>
      <c r="E36" s="27">
        <v>0</v>
      </c>
      <c r="F36" s="27">
        <v>0</v>
      </c>
      <c r="G36" s="27">
        <v>0</v>
      </c>
      <c r="H36" s="29" t="s">
        <v>34</v>
      </c>
      <c r="I36" s="27">
        <v>0</v>
      </c>
      <c r="J36" s="27">
        <v>0</v>
      </c>
      <c r="K36" s="29" t="s">
        <v>34</v>
      </c>
      <c r="L36" s="29" t="s">
        <v>34</v>
      </c>
      <c r="M36" s="27">
        <v>0</v>
      </c>
      <c r="N36" s="27">
        <v>0</v>
      </c>
      <c r="O36" s="27">
        <v>0</v>
      </c>
      <c r="P36" s="29" t="s">
        <v>40</v>
      </c>
      <c r="Q36" s="29" t="s">
        <v>40</v>
      </c>
      <c r="R36" s="29" t="s">
        <v>40</v>
      </c>
      <c r="S36" s="29" t="s">
        <v>40</v>
      </c>
      <c r="T36" s="27">
        <f t="shared" si="0"/>
        <v>3</v>
      </c>
      <c r="U36" s="41">
        <f t="shared" si="1"/>
        <v>1.89</v>
      </c>
    </row>
    <row r="37" ht="33.5" customHeight="1" spans="1:21">
      <c r="A37" s="31" t="s">
        <v>111</v>
      </c>
      <c r="B37" s="29" t="s">
        <v>35</v>
      </c>
      <c r="C37" s="34" t="s">
        <v>265</v>
      </c>
      <c r="D37" s="27">
        <v>0</v>
      </c>
      <c r="E37" s="28" t="s">
        <v>34</v>
      </c>
      <c r="F37" s="28" t="s">
        <v>34</v>
      </c>
      <c r="G37" s="29" t="s">
        <v>34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9" t="s">
        <v>40</v>
      </c>
      <c r="Q37" s="29" t="s">
        <v>40</v>
      </c>
      <c r="R37" s="29" t="s">
        <v>40</v>
      </c>
      <c r="S37" s="29" t="s">
        <v>40</v>
      </c>
      <c r="T37" s="27">
        <f t="shared" si="0"/>
        <v>3</v>
      </c>
      <c r="U37" s="41">
        <f t="shared" si="1"/>
        <v>1.89</v>
      </c>
    </row>
    <row r="38" ht="33.5" customHeight="1" spans="1:21">
      <c r="A38" s="31" t="s">
        <v>113</v>
      </c>
      <c r="B38" s="29" t="s">
        <v>49</v>
      </c>
      <c r="C38" s="29" t="s">
        <v>266</v>
      </c>
      <c r="D38" s="27">
        <v>0</v>
      </c>
      <c r="E38" s="27">
        <v>0</v>
      </c>
      <c r="F38" s="27">
        <v>0</v>
      </c>
      <c r="G38" s="27">
        <v>0</v>
      </c>
      <c r="H38" s="29" t="s">
        <v>34</v>
      </c>
      <c r="I38" s="29" t="s">
        <v>34</v>
      </c>
      <c r="J38" s="27">
        <v>0</v>
      </c>
      <c r="K38" s="27">
        <v>0</v>
      </c>
      <c r="L38" s="29" t="s">
        <v>34</v>
      </c>
      <c r="M38" s="27">
        <v>0</v>
      </c>
      <c r="N38" s="27">
        <v>0</v>
      </c>
      <c r="O38" s="27">
        <v>0</v>
      </c>
      <c r="P38" s="29" t="s">
        <v>40</v>
      </c>
      <c r="Q38" s="29" t="s">
        <v>40</v>
      </c>
      <c r="R38" s="29" t="s">
        <v>40</v>
      </c>
      <c r="S38" s="29" t="s">
        <v>40</v>
      </c>
      <c r="T38" s="27">
        <f t="shared" si="0"/>
        <v>3</v>
      </c>
      <c r="U38" s="41">
        <f t="shared" si="1"/>
        <v>1.89</v>
      </c>
    </row>
    <row r="39" ht="33.5" customHeight="1" spans="1:21">
      <c r="A39" s="31" t="s">
        <v>115</v>
      </c>
      <c r="B39" s="35" t="s">
        <v>35</v>
      </c>
      <c r="C39" s="35" t="s">
        <v>267</v>
      </c>
      <c r="D39" s="29" t="s">
        <v>40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1</v>
      </c>
      <c r="L39" s="27">
        <v>1</v>
      </c>
      <c r="M39" s="27">
        <v>0</v>
      </c>
      <c r="N39" s="37">
        <v>1</v>
      </c>
      <c r="O39" s="29" t="s">
        <v>40</v>
      </c>
      <c r="P39" s="29" t="s">
        <v>40</v>
      </c>
      <c r="Q39" s="29" t="s">
        <v>40</v>
      </c>
      <c r="R39" s="29" t="s">
        <v>40</v>
      </c>
      <c r="S39" s="29" t="s">
        <v>40</v>
      </c>
      <c r="T39" s="27">
        <f t="shared" si="0"/>
        <v>3</v>
      </c>
      <c r="U39" s="41">
        <f t="shared" si="1"/>
        <v>1.89</v>
      </c>
    </row>
    <row r="40" ht="33.5" customHeight="1" spans="1:21">
      <c r="A40" s="31" t="s">
        <v>117</v>
      </c>
      <c r="B40" s="29" t="s">
        <v>35</v>
      </c>
      <c r="C40" s="29" t="s">
        <v>268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9" t="s">
        <v>34</v>
      </c>
      <c r="L40" s="29" t="s">
        <v>34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1</v>
      </c>
      <c r="T40" s="27">
        <f t="shared" si="0"/>
        <v>3</v>
      </c>
      <c r="U40" s="41">
        <f t="shared" si="1"/>
        <v>1.89</v>
      </c>
    </row>
    <row r="41" ht="33.5" customHeight="1" spans="1:21">
      <c r="A41" s="31" t="s">
        <v>119</v>
      </c>
      <c r="B41" s="29" t="s">
        <v>49</v>
      </c>
      <c r="C41" s="29" t="s">
        <v>269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9" t="s">
        <v>34</v>
      </c>
      <c r="N41" s="38">
        <v>0</v>
      </c>
      <c r="O41" s="27">
        <v>0</v>
      </c>
      <c r="P41" s="27">
        <v>1</v>
      </c>
      <c r="Q41" s="27">
        <v>0</v>
      </c>
      <c r="R41" s="27">
        <v>0</v>
      </c>
      <c r="S41" s="27">
        <v>0</v>
      </c>
      <c r="T41" s="27">
        <f t="shared" si="0"/>
        <v>2</v>
      </c>
      <c r="U41" s="41">
        <f t="shared" si="1"/>
        <v>1.26</v>
      </c>
    </row>
    <row r="42" ht="33.5" customHeight="1" spans="1:21">
      <c r="A42" s="31" t="s">
        <v>121</v>
      </c>
      <c r="B42" s="29" t="s">
        <v>49</v>
      </c>
      <c r="C42" s="29" t="s">
        <v>270</v>
      </c>
      <c r="D42" s="29" t="s">
        <v>40</v>
      </c>
      <c r="E42" s="27">
        <v>0</v>
      </c>
      <c r="F42" s="27">
        <v>0</v>
      </c>
      <c r="G42" s="27">
        <v>0</v>
      </c>
      <c r="H42" s="29" t="s">
        <v>34</v>
      </c>
      <c r="I42" s="27">
        <v>0</v>
      </c>
      <c r="J42" s="27">
        <v>0</v>
      </c>
      <c r="K42" s="29" t="s">
        <v>34</v>
      </c>
      <c r="L42" s="27">
        <v>0</v>
      </c>
      <c r="M42" s="27">
        <v>0</v>
      </c>
      <c r="N42" s="27">
        <v>0</v>
      </c>
      <c r="O42" s="29" t="s">
        <v>40</v>
      </c>
      <c r="P42" s="29" t="s">
        <v>40</v>
      </c>
      <c r="Q42" s="29" t="s">
        <v>40</v>
      </c>
      <c r="R42" s="29" t="s">
        <v>40</v>
      </c>
      <c r="S42" s="29" t="s">
        <v>40</v>
      </c>
      <c r="T42" s="27">
        <f t="shared" si="0"/>
        <v>2</v>
      </c>
      <c r="U42" s="41">
        <f t="shared" si="1"/>
        <v>1.26</v>
      </c>
    </row>
    <row r="43" ht="33.5" customHeight="1" spans="1:21">
      <c r="A43" s="31" t="s">
        <v>123</v>
      </c>
      <c r="B43" s="29" t="s">
        <v>38</v>
      </c>
      <c r="C43" s="29" t="s">
        <v>271</v>
      </c>
      <c r="D43" s="29" t="s">
        <v>40</v>
      </c>
      <c r="E43" s="27">
        <v>0</v>
      </c>
      <c r="F43" s="27">
        <v>0</v>
      </c>
      <c r="G43" s="27">
        <v>0</v>
      </c>
      <c r="H43" s="29" t="s">
        <v>34</v>
      </c>
      <c r="I43" s="27">
        <v>0</v>
      </c>
      <c r="J43" s="27">
        <v>0</v>
      </c>
      <c r="K43" s="29" t="s">
        <v>34</v>
      </c>
      <c r="L43" s="27">
        <v>0</v>
      </c>
      <c r="M43" s="27">
        <v>0</v>
      </c>
      <c r="N43" s="27">
        <v>0</v>
      </c>
      <c r="O43" s="29" t="s">
        <v>40</v>
      </c>
      <c r="P43" s="29" t="s">
        <v>40</v>
      </c>
      <c r="Q43" s="29" t="s">
        <v>40</v>
      </c>
      <c r="R43" s="29" t="s">
        <v>40</v>
      </c>
      <c r="S43" s="29" t="s">
        <v>40</v>
      </c>
      <c r="T43" s="27">
        <f t="shared" si="0"/>
        <v>2</v>
      </c>
      <c r="U43" s="41">
        <f t="shared" si="1"/>
        <v>1.26</v>
      </c>
    </row>
    <row r="44" ht="33.5" customHeight="1" spans="1:21">
      <c r="A44" s="31" t="s">
        <v>126</v>
      </c>
      <c r="B44" s="29" t="s">
        <v>54</v>
      </c>
      <c r="C44" s="29" t="s">
        <v>272</v>
      </c>
      <c r="D44" s="27">
        <v>0</v>
      </c>
      <c r="E44" s="27">
        <v>0</v>
      </c>
      <c r="F44" s="27">
        <v>0</v>
      </c>
      <c r="G44" s="27">
        <v>0</v>
      </c>
      <c r="H44" s="29" t="s">
        <v>34</v>
      </c>
      <c r="I44" s="27">
        <v>0</v>
      </c>
      <c r="J44" s="27">
        <v>0</v>
      </c>
      <c r="K44" s="29" t="s">
        <v>34</v>
      </c>
      <c r="L44" s="27">
        <v>0</v>
      </c>
      <c r="M44" s="27">
        <v>0</v>
      </c>
      <c r="N44" s="27">
        <v>0</v>
      </c>
      <c r="O44" s="27">
        <v>0</v>
      </c>
      <c r="P44" s="29" t="s">
        <v>40</v>
      </c>
      <c r="Q44" s="29" t="s">
        <v>40</v>
      </c>
      <c r="R44" s="29" t="s">
        <v>40</v>
      </c>
      <c r="S44" s="29" t="s">
        <v>40</v>
      </c>
      <c r="T44" s="27">
        <f t="shared" si="0"/>
        <v>2</v>
      </c>
      <c r="U44" s="41">
        <f t="shared" si="1"/>
        <v>1.26</v>
      </c>
    </row>
    <row r="45" ht="33.5" customHeight="1" spans="1:21">
      <c r="A45" s="31" t="s">
        <v>129</v>
      </c>
      <c r="B45" s="29" t="s">
        <v>35</v>
      </c>
      <c r="C45" s="29" t="s">
        <v>273</v>
      </c>
      <c r="D45" s="29" t="s">
        <v>40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9" t="s">
        <v>34</v>
      </c>
      <c r="M45" s="29" t="s">
        <v>34</v>
      </c>
      <c r="N45" s="38">
        <v>0</v>
      </c>
      <c r="O45" s="29" t="s">
        <v>40</v>
      </c>
      <c r="P45" s="27">
        <v>0</v>
      </c>
      <c r="Q45" s="27">
        <v>0</v>
      </c>
      <c r="R45" s="27">
        <v>0</v>
      </c>
      <c r="S45" s="27">
        <v>0</v>
      </c>
      <c r="T45" s="27">
        <f t="shared" si="0"/>
        <v>2</v>
      </c>
      <c r="U45" s="41">
        <f t="shared" si="1"/>
        <v>1.26</v>
      </c>
    </row>
    <row r="46" ht="33.5" customHeight="1" spans="1:21">
      <c r="A46" s="31" t="s">
        <v>131</v>
      </c>
      <c r="B46" s="29" t="s">
        <v>35</v>
      </c>
      <c r="C46" s="29" t="s">
        <v>274</v>
      </c>
      <c r="D46" s="29" t="s">
        <v>40</v>
      </c>
      <c r="E46" s="27">
        <v>0</v>
      </c>
      <c r="F46" s="27">
        <v>0</v>
      </c>
      <c r="G46" s="27">
        <v>0</v>
      </c>
      <c r="H46" s="29" t="s">
        <v>34</v>
      </c>
      <c r="I46" s="29" t="s">
        <v>34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9" t="s">
        <v>40</v>
      </c>
      <c r="P46" s="27">
        <v>0</v>
      </c>
      <c r="Q46" s="27">
        <v>0</v>
      </c>
      <c r="R46" s="27">
        <v>0</v>
      </c>
      <c r="S46" s="27">
        <v>0</v>
      </c>
      <c r="T46" s="27">
        <f t="shared" si="0"/>
        <v>2</v>
      </c>
      <c r="U46" s="41">
        <f t="shared" si="1"/>
        <v>1.26</v>
      </c>
    </row>
    <row r="47" ht="33.5" customHeight="1" spans="1:21">
      <c r="A47" s="31" t="s">
        <v>133</v>
      </c>
      <c r="B47" s="29" t="s">
        <v>38</v>
      </c>
      <c r="C47" s="29" t="s">
        <v>275</v>
      </c>
      <c r="D47" s="29" t="s">
        <v>40</v>
      </c>
      <c r="E47" s="27">
        <v>0</v>
      </c>
      <c r="F47" s="27">
        <v>0</v>
      </c>
      <c r="G47" s="27">
        <v>0</v>
      </c>
      <c r="H47" s="29" t="s">
        <v>34</v>
      </c>
      <c r="I47" s="29" t="s">
        <v>34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9" t="s">
        <v>40</v>
      </c>
      <c r="P47" s="27">
        <v>0</v>
      </c>
      <c r="Q47" s="27">
        <v>0</v>
      </c>
      <c r="R47" s="27">
        <v>0</v>
      </c>
      <c r="S47" s="27">
        <v>0</v>
      </c>
      <c r="T47" s="27">
        <f t="shared" si="0"/>
        <v>2</v>
      </c>
      <c r="U47" s="41">
        <f t="shared" si="1"/>
        <v>1.26</v>
      </c>
    </row>
    <row r="48" ht="33.5" customHeight="1" spans="1:21">
      <c r="A48" s="31" t="s">
        <v>135</v>
      </c>
      <c r="B48" s="29" t="s">
        <v>35</v>
      </c>
      <c r="C48" s="29" t="s">
        <v>276</v>
      </c>
      <c r="D48" s="29" t="s">
        <v>40</v>
      </c>
      <c r="E48" s="27">
        <v>0</v>
      </c>
      <c r="F48" s="27">
        <v>0</v>
      </c>
      <c r="G48" s="27">
        <v>0</v>
      </c>
      <c r="H48" s="29" t="s">
        <v>34</v>
      </c>
      <c r="I48" s="29" t="s">
        <v>34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9" t="s">
        <v>40</v>
      </c>
      <c r="P48" s="27">
        <v>0</v>
      </c>
      <c r="Q48" s="27">
        <v>0</v>
      </c>
      <c r="R48" s="27">
        <v>0</v>
      </c>
      <c r="S48" s="27">
        <v>0</v>
      </c>
      <c r="T48" s="27">
        <f t="shared" si="0"/>
        <v>2</v>
      </c>
      <c r="U48" s="41">
        <f t="shared" si="1"/>
        <v>1.26</v>
      </c>
    </row>
    <row r="49" ht="33.5" customHeight="1" spans="1:21">
      <c r="A49" s="31" t="s">
        <v>137</v>
      </c>
      <c r="B49" s="29" t="s">
        <v>38</v>
      </c>
      <c r="C49" s="29" t="s">
        <v>277</v>
      </c>
      <c r="D49" s="29" t="s">
        <v>40</v>
      </c>
      <c r="E49" s="27">
        <v>0</v>
      </c>
      <c r="F49" s="27">
        <v>0</v>
      </c>
      <c r="G49" s="27">
        <v>0</v>
      </c>
      <c r="H49" s="29" t="s">
        <v>34</v>
      </c>
      <c r="I49" s="29" t="s">
        <v>34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9" t="s">
        <v>40</v>
      </c>
      <c r="P49" s="27">
        <v>0</v>
      </c>
      <c r="Q49" s="27">
        <v>0</v>
      </c>
      <c r="R49" s="27">
        <v>0</v>
      </c>
      <c r="S49" s="27">
        <v>0</v>
      </c>
      <c r="T49" s="27">
        <f t="shared" si="0"/>
        <v>2</v>
      </c>
      <c r="U49" s="41">
        <f t="shared" si="1"/>
        <v>1.26</v>
      </c>
    </row>
    <row r="50" ht="33.5" customHeight="1" spans="1:21">
      <c r="A50" s="31" t="s">
        <v>139</v>
      </c>
      <c r="B50" s="29" t="s">
        <v>35</v>
      </c>
      <c r="C50" s="29" t="s">
        <v>278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9" t="s">
        <v>34</v>
      </c>
      <c r="J50" s="27">
        <v>0</v>
      </c>
      <c r="K50" s="27">
        <v>1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f t="shared" si="0"/>
        <v>2</v>
      </c>
      <c r="U50" s="41">
        <f t="shared" si="1"/>
        <v>1.26</v>
      </c>
    </row>
    <row r="51" ht="33.5" customHeight="1" spans="1:21">
      <c r="A51" s="31" t="s">
        <v>141</v>
      </c>
      <c r="B51" s="29" t="s">
        <v>35</v>
      </c>
      <c r="C51" s="29" t="s">
        <v>279</v>
      </c>
      <c r="D51" s="29" t="s">
        <v>40</v>
      </c>
      <c r="E51" s="27">
        <v>0</v>
      </c>
      <c r="F51" s="27">
        <v>0</v>
      </c>
      <c r="G51" s="27">
        <v>0</v>
      </c>
      <c r="H51" s="29" t="s">
        <v>34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9" t="s">
        <v>40</v>
      </c>
      <c r="P51" s="27">
        <v>1</v>
      </c>
      <c r="Q51" s="27">
        <v>0</v>
      </c>
      <c r="R51" s="27">
        <v>0</v>
      </c>
      <c r="S51" s="27">
        <v>0</v>
      </c>
      <c r="T51" s="27">
        <f t="shared" si="0"/>
        <v>2</v>
      </c>
      <c r="U51" s="41">
        <f t="shared" si="1"/>
        <v>1.26</v>
      </c>
    </row>
    <row r="52" ht="33.5" customHeight="1" spans="1:21">
      <c r="A52" s="31" t="s">
        <v>143</v>
      </c>
      <c r="B52" s="29" t="s">
        <v>35</v>
      </c>
      <c r="C52" s="29" t="s">
        <v>280</v>
      </c>
      <c r="D52" s="29" t="s">
        <v>40</v>
      </c>
      <c r="E52" s="27">
        <v>0</v>
      </c>
      <c r="F52" s="27">
        <v>0</v>
      </c>
      <c r="G52" s="27">
        <v>0</v>
      </c>
      <c r="H52" s="29" t="s">
        <v>34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9" t="s">
        <v>40</v>
      </c>
      <c r="P52" s="27">
        <v>1</v>
      </c>
      <c r="Q52" s="27">
        <v>0</v>
      </c>
      <c r="R52" s="27">
        <v>0</v>
      </c>
      <c r="S52" s="27">
        <v>0</v>
      </c>
      <c r="T52" s="27">
        <f t="shared" si="0"/>
        <v>2</v>
      </c>
      <c r="U52" s="41">
        <f t="shared" si="1"/>
        <v>1.26</v>
      </c>
    </row>
    <row r="53" ht="33.5" customHeight="1" spans="1:21">
      <c r="A53" s="31" t="s">
        <v>145</v>
      </c>
      <c r="B53" s="29" t="s">
        <v>35</v>
      </c>
      <c r="C53" s="29" t="s">
        <v>281</v>
      </c>
      <c r="D53" s="29" t="s">
        <v>40</v>
      </c>
      <c r="E53" s="27">
        <v>0</v>
      </c>
      <c r="F53" s="27">
        <v>0</v>
      </c>
      <c r="G53" s="27">
        <v>0</v>
      </c>
      <c r="H53" s="29" t="s">
        <v>34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9" t="s">
        <v>40</v>
      </c>
      <c r="P53" s="27">
        <v>1</v>
      </c>
      <c r="Q53" s="27">
        <v>0</v>
      </c>
      <c r="R53" s="27">
        <v>0</v>
      </c>
      <c r="S53" s="27">
        <v>0</v>
      </c>
      <c r="T53" s="27">
        <f t="shared" si="0"/>
        <v>2</v>
      </c>
      <c r="U53" s="41">
        <f t="shared" si="1"/>
        <v>1.26</v>
      </c>
    </row>
    <row r="54" ht="33.5" customHeight="1" spans="1:21">
      <c r="A54" s="31" t="s">
        <v>147</v>
      </c>
      <c r="B54" s="29" t="s">
        <v>35</v>
      </c>
      <c r="C54" s="29" t="s">
        <v>282</v>
      </c>
      <c r="D54" s="27">
        <v>0</v>
      </c>
      <c r="E54" s="27">
        <v>0</v>
      </c>
      <c r="F54" s="27">
        <v>0</v>
      </c>
      <c r="G54" s="27">
        <v>0</v>
      </c>
      <c r="H54" s="29" t="s">
        <v>34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1</v>
      </c>
      <c r="Q54" s="27">
        <v>0</v>
      </c>
      <c r="R54" s="27">
        <v>0</v>
      </c>
      <c r="S54" s="27">
        <v>0</v>
      </c>
      <c r="T54" s="27">
        <f t="shared" si="0"/>
        <v>2</v>
      </c>
      <c r="U54" s="41">
        <f t="shared" si="1"/>
        <v>1.26</v>
      </c>
    </row>
    <row r="55" ht="33.5" customHeight="1" spans="1:21">
      <c r="A55" s="31" t="s">
        <v>149</v>
      </c>
      <c r="B55" s="29" t="s">
        <v>35</v>
      </c>
      <c r="C55" s="29" t="s">
        <v>283</v>
      </c>
      <c r="D55" s="27">
        <v>0</v>
      </c>
      <c r="E55" s="27">
        <v>0</v>
      </c>
      <c r="F55" s="27">
        <v>0</v>
      </c>
      <c r="G55" s="27">
        <v>0</v>
      </c>
      <c r="H55" s="29" t="s">
        <v>34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1</v>
      </c>
      <c r="Q55" s="27">
        <v>0</v>
      </c>
      <c r="R55" s="27">
        <v>0</v>
      </c>
      <c r="S55" s="27">
        <v>0</v>
      </c>
      <c r="T55" s="27">
        <f t="shared" si="0"/>
        <v>2</v>
      </c>
      <c r="U55" s="41">
        <f t="shared" si="1"/>
        <v>1.26</v>
      </c>
    </row>
    <row r="56" ht="33.5" customHeight="1" spans="1:21">
      <c r="A56" s="31" t="s">
        <v>151</v>
      </c>
      <c r="B56" s="27" t="s">
        <v>193</v>
      </c>
      <c r="C56" s="35" t="s">
        <v>284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37">
        <v>0</v>
      </c>
      <c r="O56" s="27">
        <v>1</v>
      </c>
      <c r="P56" s="27">
        <v>0</v>
      </c>
      <c r="Q56" s="27">
        <v>0</v>
      </c>
      <c r="R56" s="27">
        <v>0</v>
      </c>
      <c r="S56" s="27">
        <v>1</v>
      </c>
      <c r="T56" s="27">
        <f t="shared" si="0"/>
        <v>2</v>
      </c>
      <c r="U56" s="41">
        <f t="shared" si="1"/>
        <v>1.26</v>
      </c>
    </row>
    <row r="57" ht="33.5" customHeight="1" spans="1:21">
      <c r="A57" s="31" t="s">
        <v>153</v>
      </c>
      <c r="B57" s="29" t="s">
        <v>46</v>
      </c>
      <c r="C57" s="29" t="s">
        <v>285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9" t="s">
        <v>34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f t="shared" si="0"/>
        <v>1</v>
      </c>
      <c r="U57" s="41">
        <f t="shared" si="1"/>
        <v>0.63</v>
      </c>
    </row>
    <row r="58" ht="33.5" customHeight="1" spans="1:21">
      <c r="A58" s="31" t="s">
        <v>155</v>
      </c>
      <c r="B58" s="29" t="s">
        <v>35</v>
      </c>
      <c r="C58" s="29" t="s">
        <v>286</v>
      </c>
      <c r="D58" s="29" t="s">
        <v>40</v>
      </c>
      <c r="E58" s="27">
        <v>0</v>
      </c>
      <c r="F58" s="27">
        <v>0</v>
      </c>
      <c r="G58" s="27">
        <v>0</v>
      </c>
      <c r="H58" s="29" t="s">
        <v>34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9" t="s">
        <v>40</v>
      </c>
      <c r="P58" s="27">
        <v>0</v>
      </c>
      <c r="Q58" s="27">
        <v>0</v>
      </c>
      <c r="R58" s="27">
        <v>0</v>
      </c>
      <c r="S58" s="27">
        <v>0</v>
      </c>
      <c r="T58" s="27">
        <f t="shared" si="0"/>
        <v>1</v>
      </c>
      <c r="U58" s="41">
        <f t="shared" si="1"/>
        <v>0.63</v>
      </c>
    </row>
    <row r="59" ht="33.5" customHeight="1" spans="1:21">
      <c r="A59" s="31" t="s">
        <v>157</v>
      </c>
      <c r="B59" s="29" t="s">
        <v>35</v>
      </c>
      <c r="C59" s="29" t="s">
        <v>287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9" t="s">
        <v>34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f t="shared" si="0"/>
        <v>1</v>
      </c>
      <c r="U59" s="41">
        <f t="shared" si="1"/>
        <v>0.63</v>
      </c>
    </row>
    <row r="60" ht="33.5" customHeight="1" spans="1:21">
      <c r="A60" s="31" t="s">
        <v>160</v>
      </c>
      <c r="B60" s="29" t="s">
        <v>35</v>
      </c>
      <c r="C60" s="29" t="s">
        <v>288</v>
      </c>
      <c r="D60" s="29" t="s">
        <v>40</v>
      </c>
      <c r="E60" s="27">
        <v>0</v>
      </c>
      <c r="F60" s="27">
        <v>0</v>
      </c>
      <c r="G60" s="27">
        <v>0</v>
      </c>
      <c r="H60" s="29" t="s">
        <v>34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9" t="s">
        <v>40</v>
      </c>
      <c r="P60" s="27">
        <v>0</v>
      </c>
      <c r="Q60" s="27">
        <v>0</v>
      </c>
      <c r="R60" s="27">
        <v>0</v>
      </c>
      <c r="S60" s="27">
        <v>0</v>
      </c>
      <c r="T60" s="27">
        <f t="shared" si="0"/>
        <v>1</v>
      </c>
      <c r="U60" s="41">
        <f t="shared" si="1"/>
        <v>0.63</v>
      </c>
    </row>
    <row r="61" ht="33.5" customHeight="1" spans="1:21">
      <c r="A61" s="31" t="s">
        <v>162</v>
      </c>
      <c r="B61" s="29" t="s">
        <v>124</v>
      </c>
      <c r="C61" s="29" t="s">
        <v>289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9" t="s">
        <v>34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f t="shared" si="0"/>
        <v>1</v>
      </c>
      <c r="U61" s="41">
        <f t="shared" si="1"/>
        <v>0.63</v>
      </c>
    </row>
    <row r="62" ht="33.5" customHeight="1" spans="1:21">
      <c r="A62" s="31" t="s">
        <v>164</v>
      </c>
      <c r="B62" s="29" t="s">
        <v>35</v>
      </c>
      <c r="C62" s="29" t="s">
        <v>290</v>
      </c>
      <c r="D62" s="29" t="s">
        <v>40</v>
      </c>
      <c r="E62" s="27">
        <v>0</v>
      </c>
      <c r="F62" s="27">
        <v>0</v>
      </c>
      <c r="G62" s="27">
        <v>0</v>
      </c>
      <c r="H62" s="29" t="s">
        <v>34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9" t="s">
        <v>40</v>
      </c>
      <c r="P62" s="27">
        <v>0</v>
      </c>
      <c r="Q62" s="27">
        <v>0</v>
      </c>
      <c r="R62" s="27">
        <v>0</v>
      </c>
      <c r="S62" s="27">
        <v>0</v>
      </c>
      <c r="T62" s="27">
        <f t="shared" si="0"/>
        <v>1</v>
      </c>
      <c r="U62" s="41">
        <f t="shared" si="1"/>
        <v>0.63</v>
      </c>
    </row>
    <row r="63" ht="33.5" customHeight="1" spans="1:21">
      <c r="A63" s="31" t="s">
        <v>166</v>
      </c>
      <c r="B63" s="29" t="s">
        <v>35</v>
      </c>
      <c r="C63" s="29" t="s">
        <v>291</v>
      </c>
      <c r="D63" s="29" t="s">
        <v>40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9" t="s">
        <v>34</v>
      </c>
      <c r="M63" s="29" t="s">
        <v>40</v>
      </c>
      <c r="N63" s="38">
        <v>0</v>
      </c>
      <c r="O63" s="29" t="s">
        <v>40</v>
      </c>
      <c r="P63" s="27">
        <v>0</v>
      </c>
      <c r="Q63" s="27">
        <v>0</v>
      </c>
      <c r="R63" s="27">
        <v>0</v>
      </c>
      <c r="S63" s="27">
        <v>0</v>
      </c>
      <c r="T63" s="27">
        <f t="shared" si="0"/>
        <v>1</v>
      </c>
      <c r="U63" s="41">
        <f t="shared" si="1"/>
        <v>0.63</v>
      </c>
    </row>
    <row r="64" ht="33.5" customHeight="1" spans="1:21">
      <c r="A64" s="31" t="s">
        <v>168</v>
      </c>
      <c r="B64" s="29" t="s">
        <v>124</v>
      </c>
      <c r="C64" s="29" t="s">
        <v>292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9" t="s">
        <v>34</v>
      </c>
      <c r="L64" s="27">
        <v>0</v>
      </c>
      <c r="M64" s="27">
        <v>0</v>
      </c>
      <c r="N64" s="27">
        <v>0</v>
      </c>
      <c r="O64" s="29" t="s">
        <v>40</v>
      </c>
      <c r="P64" s="27">
        <v>0</v>
      </c>
      <c r="Q64" s="27">
        <v>0</v>
      </c>
      <c r="R64" s="27">
        <v>0</v>
      </c>
      <c r="S64" s="27">
        <v>0</v>
      </c>
      <c r="T64" s="27">
        <f t="shared" si="0"/>
        <v>1</v>
      </c>
      <c r="U64" s="41">
        <f t="shared" si="1"/>
        <v>0.63</v>
      </c>
    </row>
    <row r="65" ht="33.5" customHeight="1" spans="1:21">
      <c r="A65" s="31" t="s">
        <v>170</v>
      </c>
      <c r="B65" s="29" t="s">
        <v>35</v>
      </c>
      <c r="C65" s="29" t="s">
        <v>293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9" t="s">
        <v>34</v>
      </c>
      <c r="M65" s="27">
        <v>0</v>
      </c>
      <c r="N65" s="27">
        <v>0</v>
      </c>
      <c r="O65" s="29" t="s">
        <v>40</v>
      </c>
      <c r="P65" s="27">
        <v>0</v>
      </c>
      <c r="Q65" s="27">
        <v>0</v>
      </c>
      <c r="R65" s="27">
        <v>0</v>
      </c>
      <c r="S65" s="27">
        <v>0</v>
      </c>
      <c r="T65" s="27">
        <f t="shared" si="0"/>
        <v>1</v>
      </c>
      <c r="U65" s="41">
        <f t="shared" si="1"/>
        <v>0.63</v>
      </c>
    </row>
    <row r="66" ht="33.5" customHeight="1" spans="1:21">
      <c r="A66" s="31" t="s">
        <v>172</v>
      </c>
      <c r="B66" s="29" t="s">
        <v>35</v>
      </c>
      <c r="C66" s="29" t="s">
        <v>294</v>
      </c>
      <c r="D66" s="29" t="s">
        <v>40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9" t="s">
        <v>34</v>
      </c>
      <c r="L66" s="27">
        <v>0</v>
      </c>
      <c r="M66" s="27">
        <v>0</v>
      </c>
      <c r="N66" s="27">
        <v>0</v>
      </c>
      <c r="O66" s="29" t="s">
        <v>40</v>
      </c>
      <c r="P66" s="27">
        <v>0</v>
      </c>
      <c r="Q66" s="27">
        <v>0</v>
      </c>
      <c r="R66" s="27">
        <v>0</v>
      </c>
      <c r="S66" s="27">
        <v>0</v>
      </c>
      <c r="T66" s="27">
        <f t="shared" si="0"/>
        <v>1</v>
      </c>
      <c r="U66" s="41">
        <f t="shared" si="1"/>
        <v>0.63</v>
      </c>
    </row>
    <row r="67" ht="33.5" customHeight="1" spans="1:21">
      <c r="A67" s="31" t="s">
        <v>174</v>
      </c>
      <c r="B67" s="29" t="s">
        <v>54</v>
      </c>
      <c r="C67" s="29" t="s">
        <v>295</v>
      </c>
      <c r="D67" s="29" t="s">
        <v>40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9" t="s">
        <v>34</v>
      </c>
      <c r="L67" s="27">
        <v>0</v>
      </c>
      <c r="M67" s="27">
        <v>0</v>
      </c>
      <c r="N67" s="38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f t="shared" si="0"/>
        <v>1</v>
      </c>
      <c r="U67" s="41">
        <f t="shared" si="1"/>
        <v>0.63</v>
      </c>
    </row>
    <row r="68" ht="33.5" customHeight="1" spans="1:21">
      <c r="A68" s="31" t="s">
        <v>176</v>
      </c>
      <c r="B68" s="29" t="s">
        <v>35</v>
      </c>
      <c r="C68" s="29" t="s">
        <v>296</v>
      </c>
      <c r="D68" s="27">
        <v>0</v>
      </c>
      <c r="E68" s="27">
        <v>0</v>
      </c>
      <c r="F68" s="27">
        <v>0</v>
      </c>
      <c r="G68" s="27">
        <v>0</v>
      </c>
      <c r="H68" s="29" t="s">
        <v>40</v>
      </c>
      <c r="I68" s="27">
        <v>0</v>
      </c>
      <c r="J68" s="27">
        <v>0</v>
      </c>
      <c r="K68" s="27">
        <v>1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f t="shared" si="0"/>
        <v>1</v>
      </c>
      <c r="U68" s="41">
        <f t="shared" si="1"/>
        <v>0.63</v>
      </c>
    </row>
    <row r="69" ht="33.5" customHeight="1" spans="1:21">
      <c r="A69" s="31" t="s">
        <v>178</v>
      </c>
      <c r="B69" s="29" t="s">
        <v>38</v>
      </c>
      <c r="C69" s="29" t="s">
        <v>297</v>
      </c>
      <c r="D69" s="27">
        <v>0</v>
      </c>
      <c r="E69" s="27">
        <v>0</v>
      </c>
      <c r="F69" s="27">
        <v>0</v>
      </c>
      <c r="G69" s="27">
        <v>0</v>
      </c>
      <c r="H69" s="29" t="s">
        <v>40</v>
      </c>
      <c r="I69" s="27">
        <v>0</v>
      </c>
      <c r="J69" s="27">
        <v>0</v>
      </c>
      <c r="K69" s="27">
        <v>1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f t="shared" si="0"/>
        <v>1</v>
      </c>
      <c r="U69" s="41">
        <f t="shared" si="1"/>
        <v>0.63</v>
      </c>
    </row>
  </sheetData>
  <sortState ref="A3:U69">
    <sortCondition ref="T3:T69" descending="1"/>
  </sortState>
  <mergeCells count="2">
    <mergeCell ref="A1:U1"/>
    <mergeCell ref="A3:C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8"/>
  <sheetViews>
    <sheetView zoomScale="50" zoomScaleNormal="50" workbookViewId="0">
      <selection activeCell="P22" sqref="P22"/>
    </sheetView>
  </sheetViews>
  <sheetFormatPr defaultColWidth="9" defaultRowHeight="14.25" outlineLevelRow="7"/>
  <cols>
    <col min="2" max="2" width="12.5" customWidth="1"/>
    <col min="3" max="3" width="37" customWidth="1"/>
    <col min="5" max="5" width="13.5416666666667" customWidth="1"/>
    <col min="6" max="6" width="11.6" customWidth="1"/>
    <col min="7" max="7" width="12.375"/>
    <col min="8" max="8" width="12.325" customWidth="1"/>
    <col min="9" max="12" width="12.375"/>
    <col min="13" max="14" width="13.3333333333333" customWidth="1"/>
    <col min="15" max="17" width="12.375"/>
    <col min="18" max="18" width="13" customWidth="1"/>
    <col min="19" max="19" width="10.75"/>
    <col min="20" max="20" width="11.6" customWidth="1"/>
    <col min="21" max="21" width="12.375"/>
    <col min="22" max="22" width="14" customWidth="1"/>
    <col min="23" max="23" width="12.375"/>
    <col min="24" max="24" width="14.5" customWidth="1"/>
    <col min="25" max="25" width="12.375"/>
    <col min="26" max="26" width="14" style="1"/>
    <col min="27" max="27" width="22" customWidth="1"/>
  </cols>
  <sheetData>
    <row r="1" ht="37" customHeight="1" spans="1:27">
      <c r="A1" s="2" t="s">
        <v>298</v>
      </c>
      <c r="B1" s="2"/>
      <c r="C1" s="3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4"/>
      <c r="T1" s="2"/>
      <c r="U1" s="2"/>
      <c r="V1" s="2"/>
      <c r="W1" s="2"/>
      <c r="X1" s="2"/>
      <c r="Y1" s="2"/>
      <c r="Z1" s="2"/>
      <c r="AA1" s="2"/>
    </row>
    <row r="2" ht="229" customHeight="1" spans="1:27">
      <c r="A2" s="4" t="s">
        <v>1</v>
      </c>
      <c r="B2" s="5" t="s">
        <v>2</v>
      </c>
      <c r="C2" s="5" t="s">
        <v>3</v>
      </c>
      <c r="D2" s="5" t="s">
        <v>4</v>
      </c>
      <c r="E2" s="6" t="s">
        <v>299</v>
      </c>
      <c r="F2" s="6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183</v>
      </c>
      <c r="L2" s="5" t="s">
        <v>11</v>
      </c>
      <c r="M2" s="5" t="s">
        <v>12</v>
      </c>
      <c r="N2" s="5" t="s">
        <v>184</v>
      </c>
      <c r="O2" s="5" t="s">
        <v>13</v>
      </c>
      <c r="P2" s="5" t="s">
        <v>14</v>
      </c>
      <c r="Q2" s="5" t="s">
        <v>231</v>
      </c>
      <c r="R2" s="5" t="s">
        <v>15</v>
      </c>
      <c r="S2" s="5" t="s">
        <v>16</v>
      </c>
      <c r="T2" s="15" t="s">
        <v>17</v>
      </c>
      <c r="U2" s="5" t="s">
        <v>18</v>
      </c>
      <c r="V2" s="5" t="s">
        <v>19</v>
      </c>
      <c r="W2" s="5" t="s">
        <v>20</v>
      </c>
      <c r="X2" s="5" t="s">
        <v>21</v>
      </c>
      <c r="Y2" s="5" t="s">
        <v>22</v>
      </c>
      <c r="Z2" s="5" t="s">
        <v>23</v>
      </c>
      <c r="AA2" s="18" t="s">
        <v>24</v>
      </c>
    </row>
    <row r="3" ht="53" customHeight="1" spans="1:27">
      <c r="A3" s="7" t="s">
        <v>26</v>
      </c>
      <c r="B3" s="2"/>
      <c r="C3" s="8"/>
      <c r="D3" s="9" t="s">
        <v>27</v>
      </c>
      <c r="E3" s="10" t="s">
        <v>28</v>
      </c>
      <c r="F3" s="10" t="s">
        <v>29</v>
      </c>
      <c r="G3" s="11">
        <v>45345</v>
      </c>
      <c r="H3" s="12" t="s">
        <v>30</v>
      </c>
      <c r="I3" s="11">
        <v>45376</v>
      </c>
      <c r="J3" s="11">
        <v>45378</v>
      </c>
      <c r="K3" s="11">
        <v>45379</v>
      </c>
      <c r="L3" s="11">
        <v>45380</v>
      </c>
      <c r="M3" s="12" t="s">
        <v>31</v>
      </c>
      <c r="N3" s="12" t="s">
        <v>31</v>
      </c>
      <c r="O3" s="11">
        <v>45432</v>
      </c>
      <c r="P3" s="11">
        <v>45435</v>
      </c>
      <c r="Q3" s="11">
        <v>45440</v>
      </c>
      <c r="R3" s="11">
        <v>45448</v>
      </c>
      <c r="S3" s="11">
        <v>45449</v>
      </c>
      <c r="T3" s="9" t="s">
        <v>32</v>
      </c>
      <c r="U3" s="11">
        <v>45471</v>
      </c>
      <c r="V3" s="11">
        <v>45474</v>
      </c>
      <c r="W3" s="11">
        <v>45530</v>
      </c>
      <c r="X3" s="11">
        <v>45541</v>
      </c>
      <c r="Y3" s="11">
        <v>45565</v>
      </c>
      <c r="Z3" s="11">
        <v>45577</v>
      </c>
      <c r="AA3" s="9" t="s">
        <v>33</v>
      </c>
    </row>
    <row r="4" ht="53" customHeight="1" spans="1:27">
      <c r="A4" s="12" t="s">
        <v>34</v>
      </c>
      <c r="B4" s="12" t="s">
        <v>35</v>
      </c>
      <c r="C4" s="12" t="s">
        <v>300</v>
      </c>
      <c r="D4" s="9">
        <v>0</v>
      </c>
      <c r="E4" s="10" t="s">
        <v>34</v>
      </c>
      <c r="F4" s="10" t="s">
        <v>34</v>
      </c>
      <c r="G4" s="9">
        <v>0</v>
      </c>
      <c r="H4" s="12" t="s">
        <v>34</v>
      </c>
      <c r="I4" s="9">
        <v>1</v>
      </c>
      <c r="J4" s="9">
        <v>0</v>
      </c>
      <c r="K4" s="9">
        <v>1</v>
      </c>
      <c r="L4" s="9">
        <v>0</v>
      </c>
      <c r="M4" s="12" t="s">
        <v>34</v>
      </c>
      <c r="N4" s="9">
        <v>0</v>
      </c>
      <c r="O4" s="9">
        <v>0</v>
      </c>
      <c r="P4" s="9">
        <v>1</v>
      </c>
      <c r="Q4" s="9">
        <v>0</v>
      </c>
      <c r="R4" s="9">
        <v>0</v>
      </c>
      <c r="S4" s="9">
        <v>1</v>
      </c>
      <c r="T4" s="16">
        <v>0</v>
      </c>
      <c r="U4" s="9">
        <v>1</v>
      </c>
      <c r="V4" s="9">
        <v>1</v>
      </c>
      <c r="W4" s="9">
        <v>1</v>
      </c>
      <c r="X4" s="9" t="s">
        <v>34</v>
      </c>
      <c r="Y4" s="9">
        <v>0</v>
      </c>
      <c r="Z4" s="9">
        <v>1</v>
      </c>
      <c r="AA4" s="9">
        <f>D4+E4+F4+G4+H4+I4+J4+K4+L4+M4+N4+O4+P4+Q4+R4+S4+T4+U4+V4+W4+X4+Y4+Z4</f>
        <v>13</v>
      </c>
    </row>
    <row r="5" ht="53" customHeight="1" spans="1:27">
      <c r="A5" s="12" t="s">
        <v>37</v>
      </c>
      <c r="B5" s="12" t="s">
        <v>35</v>
      </c>
      <c r="C5" s="12" t="s">
        <v>301</v>
      </c>
      <c r="D5" s="9">
        <v>0</v>
      </c>
      <c r="E5" s="10" t="s">
        <v>34</v>
      </c>
      <c r="F5" s="10" t="s">
        <v>40</v>
      </c>
      <c r="G5" s="9">
        <v>1</v>
      </c>
      <c r="H5" s="9">
        <v>0</v>
      </c>
      <c r="I5" s="9">
        <v>1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1</v>
      </c>
      <c r="R5" s="9">
        <v>0</v>
      </c>
      <c r="S5" s="9">
        <v>1</v>
      </c>
      <c r="T5" s="16">
        <v>0</v>
      </c>
      <c r="U5" s="9">
        <v>1</v>
      </c>
      <c r="V5" s="9">
        <v>0</v>
      </c>
      <c r="W5" s="9">
        <v>1</v>
      </c>
      <c r="X5" s="9">
        <v>1</v>
      </c>
      <c r="Y5" s="9">
        <v>1</v>
      </c>
      <c r="Z5" s="9">
        <v>1</v>
      </c>
      <c r="AA5" s="9">
        <f>D5+E5+F5+G5+H5+I5+J5+K5+L5+M5+N5+O5+P5+Q5+R5+S5+T5+U5+V5+W5+X5+Y5+Z5</f>
        <v>10</v>
      </c>
    </row>
    <row r="6" ht="53" customHeight="1" spans="1:27">
      <c r="A6" s="12" t="s">
        <v>41</v>
      </c>
      <c r="B6" s="12" t="s">
        <v>35</v>
      </c>
      <c r="C6" s="12" t="s">
        <v>302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12" t="s">
        <v>34</v>
      </c>
      <c r="J6" s="9">
        <v>0</v>
      </c>
      <c r="K6" s="9">
        <v>0</v>
      </c>
      <c r="L6" s="12" t="s">
        <v>34</v>
      </c>
      <c r="M6" s="9">
        <v>0</v>
      </c>
      <c r="N6" s="12" t="s">
        <v>34</v>
      </c>
      <c r="O6" s="12" t="s">
        <v>40</v>
      </c>
      <c r="P6" s="12" t="s">
        <v>34</v>
      </c>
      <c r="Q6" s="9">
        <v>0</v>
      </c>
      <c r="R6" s="9">
        <v>0</v>
      </c>
      <c r="S6" s="12" t="s">
        <v>40</v>
      </c>
      <c r="T6" s="9">
        <v>0</v>
      </c>
      <c r="U6" s="9">
        <v>0</v>
      </c>
      <c r="V6" s="9">
        <v>0</v>
      </c>
      <c r="W6" s="9">
        <v>1</v>
      </c>
      <c r="X6" s="9">
        <v>0</v>
      </c>
      <c r="Y6" s="9">
        <v>0</v>
      </c>
      <c r="Z6" s="9">
        <v>0</v>
      </c>
      <c r="AA6" s="9">
        <f>D6+E6+F6+G6+H6+I6+J6+K6+L6+M6+N6+O6+P6+Q6+R6+S6+T6+U6+V6+W6+X6+Y6+Z6</f>
        <v>5</v>
      </c>
    </row>
    <row r="7" ht="53" customHeight="1" spans="1:27">
      <c r="A7" s="12" t="s">
        <v>43</v>
      </c>
      <c r="B7" s="12" t="s">
        <v>49</v>
      </c>
      <c r="C7" s="12" t="s">
        <v>303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12" t="s">
        <v>34</v>
      </c>
      <c r="Q7" s="9">
        <v>0</v>
      </c>
      <c r="R7" s="9">
        <v>0</v>
      </c>
      <c r="S7" s="12" t="s">
        <v>40</v>
      </c>
      <c r="T7" s="17">
        <v>1</v>
      </c>
      <c r="U7" s="9">
        <v>0</v>
      </c>
      <c r="V7" s="9">
        <v>0</v>
      </c>
      <c r="W7" s="9">
        <v>1</v>
      </c>
      <c r="X7" s="9">
        <v>1</v>
      </c>
      <c r="Y7" s="9">
        <v>0</v>
      </c>
      <c r="Z7" s="9">
        <v>0</v>
      </c>
      <c r="AA7" s="9">
        <f>D7+E7+F7+G7+H7+I7+J7+K7+L7+M7+N7+O7+P7+Q7+R7+S7+T7+U7+V7+W7+X7+Y7+Z7</f>
        <v>4</v>
      </c>
    </row>
    <row r="8" ht="53" customHeight="1" spans="1:27">
      <c r="A8" s="12" t="s">
        <v>45</v>
      </c>
      <c r="B8" s="9" t="s">
        <v>54</v>
      </c>
      <c r="C8" s="13" t="s">
        <v>304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16">
        <v>0</v>
      </c>
      <c r="U8" s="9">
        <v>1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f>D8+E8+F8+G8+H8+I8+J8+K8+L8+M8+N8+O8+P8+Q8+R8+S8+T8+U8+V8+W8+X8+Y8+Z8</f>
        <v>1</v>
      </c>
    </row>
  </sheetData>
  <sortState ref="A2:AC9">
    <sortCondition ref="AA2:AA9" descending="1"/>
  </sortState>
  <mergeCells count="2">
    <mergeCell ref="A1:AA1"/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幼儿园</vt:lpstr>
      <vt:lpstr>中小学</vt:lpstr>
      <vt:lpstr>培训学校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落在南极的雪</cp:lastModifiedBy>
  <dcterms:created xsi:type="dcterms:W3CDTF">2015-06-05T18:19:00Z</dcterms:created>
  <cp:lastPrinted>2023-11-08T03:24:00Z</cp:lastPrinted>
  <dcterms:modified xsi:type="dcterms:W3CDTF">2024-10-16T01:18:27Z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E63FE4C2B2F9479F9D2CA3DF60C25223_12</vt:lpwstr>
  </property>
  <property fmtid="{D5CDD505-2E9C-101B-9397-08002B2CF9AE}" pid="3" name="KSOProductBuildVer">
    <vt:lpwstr>2052-12.1.0.15374</vt:lpwstr>
  </property>
</Properties>
</file>